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прилож 6 доходы 16" sheetId="3" r:id="rId1"/>
    <sheet name="Лист1" sheetId="4" r:id="rId2"/>
  </sheets>
  <definedNames>
    <definedName name="_xlnm.Print_Titles" localSheetId="0">'прилож 6 доходы 16'!$12:$12</definedName>
    <definedName name="_xlnm.Print_Area" localSheetId="0">'прилож 6 доходы 16'!$A$1:$E$87</definedName>
  </definedNames>
  <calcPr calcId="124519"/>
</workbook>
</file>

<file path=xl/calcChain.xml><?xml version="1.0" encoding="utf-8"?>
<calcChain xmlns="http://schemas.openxmlformats.org/spreadsheetml/2006/main">
  <c r="E66" i="3"/>
  <c r="C66"/>
  <c r="E80"/>
  <c r="E79" s="1"/>
  <c r="D80"/>
  <c r="D79" s="1"/>
  <c r="E67"/>
  <c r="D67"/>
  <c r="E70"/>
  <c r="C70"/>
  <c r="E64"/>
  <c r="C64"/>
  <c r="E62"/>
  <c r="E61" s="1"/>
  <c r="E60" s="1"/>
  <c r="E59" s="1"/>
  <c r="C62"/>
  <c r="E57"/>
  <c r="E56"/>
  <c r="C57"/>
  <c r="C56" s="1"/>
  <c r="E53"/>
  <c r="E52"/>
  <c r="E51" s="1"/>
  <c r="C53"/>
  <c r="C52" s="1"/>
  <c r="C51" s="1"/>
  <c r="E49"/>
  <c r="D49"/>
  <c r="D47"/>
  <c r="E47"/>
  <c r="E43"/>
  <c r="D43"/>
  <c r="E38"/>
  <c r="E19"/>
  <c r="E15" s="1"/>
  <c r="E14" s="1"/>
  <c r="E17"/>
  <c r="C17"/>
  <c r="C23"/>
  <c r="C21" s="1"/>
  <c r="C19"/>
  <c r="C15"/>
  <c r="C14" s="1"/>
  <c r="C13" s="1"/>
  <c r="E73"/>
  <c r="E72" s="1"/>
  <c r="C73"/>
  <c r="C72" s="1"/>
  <c r="E40"/>
  <c r="D40"/>
  <c r="D34"/>
  <c r="D32"/>
  <c r="D38"/>
  <c r="C37" s="1"/>
  <c r="C36" s="1"/>
  <c r="E29"/>
  <c r="E28" s="1"/>
  <c r="C29"/>
  <c r="C28" s="1"/>
  <c r="E46"/>
  <c r="E45" s="1"/>
  <c r="C46"/>
  <c r="C45" s="1"/>
  <c r="E42"/>
  <c r="E36" s="1"/>
  <c r="C42"/>
  <c r="C31"/>
  <c r="I48" i="4"/>
  <c r="H48"/>
  <c r="G48"/>
  <c r="G47" s="1"/>
  <c r="E48"/>
  <c r="E47" s="1"/>
  <c r="D48"/>
  <c r="C48"/>
  <c r="I47"/>
  <c r="H47"/>
  <c r="D47"/>
  <c r="C47"/>
  <c r="I37"/>
  <c r="H37"/>
  <c r="G37"/>
  <c r="E37"/>
  <c r="D37"/>
  <c r="C37"/>
  <c r="I32"/>
  <c r="I31" s="1"/>
  <c r="H32"/>
  <c r="H31" s="1"/>
  <c r="G32"/>
  <c r="G31" s="1"/>
  <c r="E32"/>
  <c r="E31" s="1"/>
  <c r="D32"/>
  <c r="D31" s="1"/>
  <c r="C32"/>
  <c r="C31" s="1"/>
  <c r="I28"/>
  <c r="I25" s="1"/>
  <c r="H28"/>
  <c r="H25" s="1"/>
  <c r="G28"/>
  <c r="G25" s="1"/>
  <c r="E28"/>
  <c r="D28"/>
  <c r="C28"/>
  <c r="C25" s="1"/>
  <c r="H26"/>
  <c r="D26"/>
  <c r="D25" s="1"/>
  <c r="E25"/>
  <c r="I20"/>
  <c r="I19" s="1"/>
  <c r="H20"/>
  <c r="H19" s="1"/>
  <c r="G20"/>
  <c r="G19"/>
  <c r="E20"/>
  <c r="E19" s="1"/>
  <c r="D20"/>
  <c r="D19"/>
  <c r="C20"/>
  <c r="C19" s="1"/>
  <c r="I15"/>
  <c r="I14" s="1"/>
  <c r="I13" s="1"/>
  <c r="I60" s="1"/>
  <c r="H15"/>
  <c r="G15"/>
  <c r="G14" s="1"/>
  <c r="G13" s="1"/>
  <c r="G60" s="1"/>
  <c r="E15"/>
  <c r="E14" s="1"/>
  <c r="D15"/>
  <c r="D14" s="1"/>
  <c r="C15"/>
  <c r="C14" s="1"/>
  <c r="H14"/>
  <c r="H13" s="1"/>
  <c r="H60" s="1"/>
  <c r="D15" i="3"/>
  <c r="D14" s="1"/>
  <c r="D23"/>
  <c r="D21" s="1"/>
  <c r="E23"/>
  <c r="E21" s="1"/>
  <c r="D29"/>
  <c r="D31"/>
  <c r="D28"/>
  <c r="E31"/>
  <c r="E37"/>
  <c r="D37"/>
  <c r="D36" s="1"/>
  <c r="D45"/>
  <c r="C61"/>
  <c r="D13" l="1"/>
  <c r="D84" s="1"/>
  <c r="E13" i="4"/>
  <c r="E60" s="1"/>
  <c r="D13"/>
  <c r="D60" s="1"/>
  <c r="C60" i="3"/>
  <c r="C59" s="1"/>
  <c r="C84" s="1"/>
  <c r="C13" i="4"/>
  <c r="C60" s="1"/>
  <c r="E13" i="3"/>
  <c r="E84" s="1"/>
</calcChain>
</file>

<file path=xl/sharedStrings.xml><?xml version="1.0" encoding="utf-8"?>
<sst xmlns="http://schemas.openxmlformats.org/spreadsheetml/2006/main" count="259" uniqueCount="208">
  <si>
    <t xml:space="preserve">Приложение №6 </t>
  </si>
  <si>
    <t xml:space="preserve">к решению Думы Куменского </t>
  </si>
  <si>
    <t xml:space="preserve"> городского поселения</t>
  </si>
  <si>
    <r>
      <t xml:space="preserve">                   </t>
    </r>
    <r>
      <rPr>
        <b/>
        <sz val="12"/>
        <color indexed="8"/>
        <rFont val="Times New Roman"/>
        <family val="1"/>
        <charset val="204"/>
      </rPr>
      <t> </t>
    </r>
  </si>
  <si>
    <r>
      <t xml:space="preserve">                   </t>
    </r>
    <r>
      <rPr>
        <sz val="12"/>
        <color indexed="8"/>
        <rFont val="Times New Roman"/>
        <family val="1"/>
        <charset val="204"/>
      </rPr>
      <t>Прогнозируемые объемы поступления доходов бюджета</t>
    </r>
  </si>
  <si>
    <t xml:space="preserve">муниципального образования Куменское городское поселение </t>
  </si>
  <si>
    <t xml:space="preserve">по статьям и (или) подстатьям классификации доходов бюджетов </t>
  </si>
  <si>
    <t>Код БК</t>
  </si>
  <si>
    <t>Наименование</t>
  </si>
  <si>
    <t>000 1000000000 0000 000</t>
  </si>
  <si>
    <t>НАЛОГОВЫЕ И НЕНАЛОГОВЫЕ ДОХОДЫ</t>
  </si>
  <si>
    <t>000 1010000000 0000 000</t>
  </si>
  <si>
    <t>НАЛОГИ НА ПРИБЫЛЬ, ДОХОДЫ</t>
  </si>
  <si>
    <t>000 1010200001 0000 110</t>
  </si>
  <si>
    <t>Налог на доходы физических лиц</t>
  </si>
  <si>
    <t>182 1010201001 0000 000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</si>
  <si>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</si>
  <si>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182 1010202001 0000 000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</si>
  <si>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</si>
  <si>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182 1010203001 0000 000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</si>
  <si>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</si>
  <si>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000 1030000000 0000 000</t>
  </si>
  <si>
    <t>НАЛОГИ НА ТОВАРЫ (РАБОТЫ, УСЛУГИ, РЕАЛИЗУЕМЫЕ НА ТЕРРИТОРИИ РОССИЙСКОЙ ФЕДЕРАЦИИ</t>
  </si>
  <si>
    <t>000 1030200001 0000 000</t>
  </si>
  <si>
    <t>Акцизы по подакцизным товарам  (продукции), производимым на территории Российской Федерации</t>
  </si>
  <si>
    <t>000 1030223001 0000 000</t>
  </si>
  <si>
    <t xml:space="preserve">Доходы от уплаты акцизов на дизельное топливо, зачисляемые в консолидированные бюджеты субъектов Российской Федерации </t>
  </si>
  <si>
    <t>000 1030224001 0000 000</t>
  </si>
  <si>
    <t>Доходы от уплаты акцизов на моторные масла для дизельных и (или) кабюраторных двигателей, зачисляемые в консолидированные бюджеты субъектов Российской Федерации</t>
  </si>
  <si>
    <t>000 1030225001 0000 000</t>
  </si>
  <si>
    <t>Доходы от уплаты акцизов на авомобильный бензин, производимый на территории Российской Федерации, зачисляемые в консолидируемые бюджеты субъектов Российской Федерации</t>
  </si>
  <si>
    <t>000 1030226001 0000 000</t>
  </si>
  <si>
    <t>Доходы от уплаты акцизов на прямогонный бензин, производимыйна территории Российской Федерации</t>
  </si>
  <si>
    <t>000 1060000000 0000 000</t>
  </si>
  <si>
    <t>НАЛОГИ НА ИМУЩЕСТВО</t>
  </si>
  <si>
    <t>000 1060100000 0000 000</t>
  </si>
  <si>
    <t>Налог на имущество физических лиц</t>
  </si>
  <si>
    <t>182 1060103010 0000 000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</si>
  <si>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</si>
  <si>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000 1060600000 0000 110</t>
  </si>
  <si>
    <t>Земельный налог</t>
  </si>
  <si>
    <t>000 1110000000 0000 000</t>
  </si>
  <si>
    <t>000 1110500000 0000 120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</si>
  <si>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</si>
  <si>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</si>
  <si>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</si>
  <si>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000 1130000000 0000 000</t>
  </si>
  <si>
    <t>Доходы от оказания платных услуг и компенсации затрат государства</t>
  </si>
  <si>
    <t>000 1130100000 0000 130</t>
  </si>
  <si>
    <t>Прочие доходы от оказания платных услуг и компенсации затрат государства</t>
  </si>
  <si>
    <t>000 1140000000 0000 000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</si>
  <si>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</si>
  <si>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</si>
  <si>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000 1160000000 0000 000</t>
  </si>
  <si>
    <t>Штрафы, санкции, возмещение ущерба</t>
  </si>
  <si>
    <t>980 116510400 2000 140</t>
  </si>
  <si>
    <t>Денежные взыскания (штрафы), установленние законами субъектов Российской Федерации за несоблюдение муниципальных правовых актов</t>
  </si>
  <si>
    <t>000 2000000000 0000 000</t>
  </si>
  <si>
    <t>БЕЗВОЗМЕЗДНЫЕ ПОСТУПЛЕНИЯ</t>
  </si>
  <si>
    <t>980 20204000 0000 000</t>
  </si>
  <si>
    <t>Иные межбюджетные трансферты</t>
  </si>
  <si>
    <t>980 2020499900 0000 000</t>
  </si>
  <si>
    <t>Прочие межбюджетные трансферты передаваемые бюджетам</t>
  </si>
  <si>
    <t>Итого</t>
  </si>
  <si>
    <t>Сумма, тыс.руб.</t>
  </si>
  <si>
    <t>Земельный налог, с организаций, обладающих земельным участком, расположенным в границах городских  поселений</t>
  </si>
  <si>
    <t>Земельный налог, с 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</si>
  <si>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</si>
  <si>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980 2020299913 0000 000</t>
  </si>
  <si>
    <t>Прочие субсидии бюджетам городских поселений</t>
  </si>
  <si>
    <t>Субвенции бюджетам городских поселений на выполнение передаваемых полномочий субъектов Российской Федерации</t>
  </si>
  <si>
    <t>980 2020499913 0000 000</t>
  </si>
  <si>
    <t>Прочие межбюджетные трансферты передаваемые бюджетам городских поселений</t>
  </si>
  <si>
    <t>182 1060603313 0000 000</t>
  </si>
  <si>
    <t>182 1060604313 0000 000</t>
  </si>
  <si>
    <t>980 1110501313 0000 000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</si>
  <si>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</si>
  <si>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980 1110503513 0000 000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</si>
  <si>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автономных учреждений)</t>
  </si>
  <si>
    <t>980 1110904513 0000 000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</si>
  <si>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</si>
  <si>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городских поселений</t>
  </si>
  <si>
    <t>Доходы поступающие в порядке возмещения расходов, понесенных в связи с эксплуатацией имущества городских поселений</t>
  </si>
  <si>
    <t>980 1130206513 0000 000</t>
  </si>
  <si>
    <t>980 1130199513 0000 000</t>
  </si>
  <si>
    <t>000 1140600000 0000 000</t>
  </si>
  <si>
    <t>9801140601313 0000 000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</si>
  <si>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</si>
  <si>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От .12.215 №</t>
  </si>
  <si>
    <t>на 2017 год</t>
  </si>
  <si>
    <t>000 2 02 10000 00 0000 151</t>
  </si>
  <si>
    <t>Дотации бюджетам бюджетной системы Российской Федерации</t>
  </si>
  <si>
    <t>000 2 02 30024 00 0000 151</t>
  </si>
  <si>
    <t>Субвенции местным бюджетам  на выполнение передаваемых полномочий субъектов Российской Федерации</t>
  </si>
  <si>
    <t>000 2 02 30024 13 0000 151</t>
  </si>
  <si>
    <t>980 2 02 30024 13 0000 151</t>
  </si>
  <si>
    <t>Субвенции бюджетам  городских поселений на выполнение передаваемых полномочий субъектов Российской Федерации</t>
  </si>
  <si>
    <t>Дотации  бюджетам на поддержку мер по обеспечению сбалансированности бюджетов</t>
  </si>
  <si>
    <t>000 2 02 15002 00 0000 151</t>
  </si>
  <si>
    <t>912 2 02 15002 13 0000 151</t>
  </si>
  <si>
    <t>Дотации  бюджетам городских поселений на поддержку мер по обеспечению сбалансированности бюджетов</t>
  </si>
  <si>
    <t>000 2 02 15001 00 0000 151</t>
  </si>
  <si>
    <t>Дотации  на  выравнивание  бюджетной  обеспеченности</t>
  </si>
  <si>
    <t>980 2 02 15001 13 0000 151</t>
  </si>
  <si>
    <t>Дотации  бюджетам городских поселений  на  выравнивание  бюджетной  обеспеченности</t>
  </si>
  <si>
    <t>000 2 02 30000 00 0000 000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</si>
  <si>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</si>
  <si>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</si>
  <si>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</si>
  <si>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</si>
  <si>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</si>
  <si>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</si>
  <si>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</si>
  <si>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000 1060600000 0000 000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</si>
  <si>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</si>
  <si>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</si>
  <si>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</si>
  <si>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</si>
  <si>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</si>
  <si>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</si>
  <si>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</si>
  <si>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</si>
  <si>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000 1110900000 0000 000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</si>
  <si>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</si>
  <si>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</si>
  <si>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000 1130100000 0000 000</t>
  </si>
  <si>
    <t>Доходы от оказания платных услуг (работ)</t>
  </si>
  <si>
    <t>Прочие доходы от оказания платных услуг (работ)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</si>
  <si>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</si>
  <si>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</si>
  <si>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</si>
  <si>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</si>
  <si>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</si>
  <si>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</si>
  <si>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</si>
  <si>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Дотации бюджетам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</si>
  <si>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</si>
  <si>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</si>
  <si>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980 1169005013 0000 140</t>
  </si>
  <si>
    <t>9801140601313 0000 430</t>
  </si>
  <si>
    <t>980 1130206513 0000 130</t>
  </si>
  <si>
    <t>000 1130206000 0000 000</t>
  </si>
  <si>
    <t>000 1130199000 0000 000</t>
  </si>
  <si>
    <t>980 1110904513 0000 120</t>
  </si>
  <si>
    <t>000 1110503000 0000 000</t>
  </si>
  <si>
    <t>980 1110503513 0000 120</t>
  </si>
  <si>
    <t>000 1110501000 0000 000</t>
  </si>
  <si>
    <t>000 1110500000 0000000</t>
  </si>
  <si>
    <t>182 1060604313 0000 110</t>
  </si>
  <si>
    <t>182 1060603313 0000 110</t>
  </si>
  <si>
    <t>182 1060103013 0000 110</t>
  </si>
  <si>
    <t>100 1030226001 0000 110</t>
  </si>
  <si>
    <t>100 1030225001 0000 110</t>
  </si>
  <si>
    <t>100 1030224001 0000 110</t>
  </si>
  <si>
    <t>100 1030223001 0000 110</t>
  </si>
  <si>
    <t>182 1010201001 0000 110</t>
  </si>
  <si>
    <t>Объемы поступления доходов бюджета</t>
  </si>
  <si>
    <t>182 1010202001 0000 110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</si>
  <si>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</si>
  <si>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000 1010202001 0000 110</t>
  </si>
  <si>
    <t>000 1010203001 0000 110</t>
  </si>
  <si>
    <t>182 1010203001 0000 110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</si>
  <si>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</si>
  <si>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000 1030200001 0000 110</t>
  </si>
  <si>
    <t>000 1060603000 0000 110</t>
  </si>
  <si>
    <t>000 1060604000 0000 110</t>
  </si>
  <si>
    <t>980 1110501313 0000 120</t>
  </si>
  <si>
    <t>000 1110904000 0000 120</t>
  </si>
  <si>
    <t>000 1140600000 0000 430</t>
  </si>
  <si>
    <t>980 1140601000 0000 430</t>
  </si>
  <si>
    <t>980 2 02 29999 13 0000 150</t>
  </si>
  <si>
    <t>000 2 02 29999 00 0000 150</t>
  </si>
  <si>
    <t>980 2 02 30024 13 0000 150</t>
  </si>
  <si>
    <t>000 2 02 30024 00 0000 150</t>
  </si>
  <si>
    <t>000 2 02 15002 00 0000 150</t>
  </si>
  <si>
    <t>980 1130199513 0000 130</t>
  </si>
  <si>
    <t>000 1169000000 0000 000</t>
  </si>
  <si>
    <t>на 2020 год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</si>
  <si>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</si>
  <si>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</si>
  <si>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 бюджетной                         обеспеченности</t>
  </si>
  <si>
    <t>000 2 02 00000 00 0000 000</t>
  </si>
  <si>
    <t>000 2 02 10000 00 0000 150</t>
  </si>
  <si>
    <t>000 2 02 20000 000 0000 150</t>
  </si>
  <si>
    <t>Субсидии бюджетам субъектов Российской Федерации и муниципальных образований (межбюджетные субсидии)</t>
  </si>
  <si>
    <t>Прочие субсидии</t>
  </si>
  <si>
    <t>000 2 02 20216 00 0000 150</t>
  </si>
  <si>
    <t>Субсидии бюджетам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</si>
  <si>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000 2 02 40000 00 0000 150</t>
  </si>
  <si>
    <t>000 2 02 49999 00 0000 150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</si>
  <si>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</si>
  <si>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</si>
  <si>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                    </t>
  </si>
  <si>
    <t>980 2 02 15002 13 0000 150</t>
  </si>
  <si>
    <t>Дотации бюджетам городских поселений на поддержку мер по обеспечению сбалансированности бюджетов</t>
  </si>
  <si>
    <t>9801140602513 0000 430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</si>
  <si>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</si>
  <si>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980 2 02 20216 13 0000 150</t>
  </si>
  <si>
    <t>Субсидии бюджетам городских поселений на осуществление дорожной деятельности в отношении автомобильных дорог 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</si>
  <si>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980 2 02 49999 13 0000 150</t>
  </si>
  <si>
    <t>980 2 07 05030 13 0000 150</t>
  </si>
  <si>
    <t>Прочие безвозмездные поступления в бюджеты городских поселений</t>
  </si>
  <si>
    <t>Дотации бюджетам городских поселений на выравнивание бюджетной обеспеченности из бюджетов муниципальных районов</t>
  </si>
  <si>
    <t>980 2 02 16001 13 0000 150</t>
  </si>
  <si>
    <t>000 2 02 16001 00 0000 150</t>
  </si>
  <si>
    <t>980 2 02 25576 13 0000 150</t>
  </si>
  <si>
    <t>Субсидии бюджетам городских поселений на обеспечение комплексного развития сельских территорий</t>
  </si>
  <si>
    <t>от    19.11.2020 №36/169</t>
  </si>
</sst>
</file>

<file path=xl/styles.xml><?xml version="1.0" encoding="utf-8"?>
<styleSheet xmlns="http://schemas.openxmlformats.org/spreadsheetml/2006/main">
  <numFmts count="1">
    <numFmt numFmtId="164" formatCode="0.0"/>
  </numFmts>
  <fonts count="44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Arial"/>
      <family val="2"/>
      <charset val="204"/>
    </font>
    <font>
      <b/>
      <sz val="12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22272F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indexed="9"/>
        <bgColor indexed="44"/>
      </patternFill>
    </fill>
    <fill>
      <patternFill patternType="solid">
        <fgColor indexed="13"/>
        <bgColor indexed="3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7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131">
    <xf numFmtId="0" fontId="0" fillId="0" borderId="0" xfId="0"/>
    <xf numFmtId="49" fontId="19" fillId="24" borderId="1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horizontal="center"/>
    </xf>
    <xf numFmtId="0" fontId="0" fillId="0" borderId="11" xfId="0" applyBorder="1"/>
    <xf numFmtId="0" fontId="23" fillId="0" borderId="0" xfId="0" applyFont="1" applyAlignment="1">
      <alignment horizontal="center"/>
    </xf>
    <xf numFmtId="0" fontId="24" fillId="0" borderId="0" xfId="0" applyFont="1"/>
    <xf numFmtId="0" fontId="25" fillId="0" borderId="0" xfId="0" applyFont="1"/>
    <xf numFmtId="0" fontId="22" fillId="24" borderId="12" xfId="0" applyFont="1" applyFill="1" applyBorder="1" applyAlignment="1">
      <alignment horizontal="center" wrapText="1"/>
    </xf>
    <xf numFmtId="11" fontId="19" fillId="24" borderId="10" xfId="0" applyNumberFormat="1" applyFont="1" applyFill="1" applyBorder="1" applyAlignment="1">
      <alignment horizontal="center" vertical="center" wrapText="1"/>
    </xf>
    <xf numFmtId="0" fontId="19" fillId="24" borderId="13" xfId="0" applyFont="1" applyFill="1" applyBorder="1" applyAlignment="1">
      <alignment vertical="center" wrapText="1"/>
    </xf>
    <xf numFmtId="0" fontId="19" fillId="24" borderId="14" xfId="0" applyFont="1" applyFill="1" applyBorder="1" applyAlignment="1">
      <alignment vertical="center" wrapText="1"/>
    </xf>
    <xf numFmtId="0" fontId="0" fillId="0" borderId="15" xfId="0" applyBorder="1"/>
    <xf numFmtId="2" fontId="19" fillId="24" borderId="15" xfId="0" applyNumberFormat="1" applyFont="1" applyFill="1" applyBorder="1" applyAlignment="1">
      <alignment horizontal="right" vertical="center" wrapText="1"/>
    </xf>
    <xf numFmtId="0" fontId="0" fillId="25" borderId="15" xfId="0" applyFill="1" applyBorder="1" applyAlignment="1">
      <alignment horizontal="right"/>
    </xf>
    <xf numFmtId="0" fontId="29" fillId="25" borderId="15" xfId="0" applyFont="1" applyFill="1" applyBorder="1" applyAlignment="1">
      <alignment vertical="top" wrapText="1"/>
    </xf>
    <xf numFmtId="0" fontId="30" fillId="25" borderId="15" xfId="0" applyFont="1" applyFill="1" applyBorder="1" applyAlignment="1">
      <alignment vertical="top" wrapText="1"/>
    </xf>
    <xf numFmtId="2" fontId="19" fillId="24" borderId="15" xfId="0" applyNumberFormat="1" applyFont="1" applyFill="1" applyBorder="1" applyAlignment="1">
      <alignment vertical="center" wrapText="1"/>
    </xf>
    <xf numFmtId="2" fontId="19" fillId="0" borderId="15" xfId="0" applyNumberFormat="1" applyFont="1" applyBorder="1" applyAlignment="1">
      <alignment vertical="center"/>
    </xf>
    <xf numFmtId="2" fontId="19" fillId="25" borderId="15" xfId="0" applyNumberFormat="1" applyFont="1" applyFill="1" applyBorder="1" applyAlignment="1">
      <alignment vertical="center"/>
    </xf>
    <xf numFmtId="2" fontId="19" fillId="26" borderId="15" xfId="0" applyNumberFormat="1" applyFont="1" applyFill="1" applyBorder="1" applyAlignment="1">
      <alignment vertical="center"/>
    </xf>
    <xf numFmtId="49" fontId="22" fillId="27" borderId="10" xfId="0" applyNumberFormat="1" applyFont="1" applyFill="1" applyBorder="1" applyAlignment="1">
      <alignment horizontal="center" vertical="center" wrapText="1"/>
    </xf>
    <xf numFmtId="0" fontId="22" fillId="27" borderId="16" xfId="0" applyFont="1" applyFill="1" applyBorder="1" applyAlignment="1">
      <alignment vertical="center" wrapText="1"/>
    </xf>
    <xf numFmtId="11" fontId="28" fillId="24" borderId="10" xfId="0" applyNumberFormat="1" applyFont="1" applyFill="1" applyBorder="1" applyAlignment="1">
      <alignment horizontal="center" vertical="center" wrapText="1"/>
    </xf>
    <xf numFmtId="0" fontId="17" fillId="24" borderId="16" xfId="0" applyFont="1" applyFill="1" applyBorder="1" applyAlignment="1">
      <alignment vertical="center" wrapText="1"/>
    </xf>
    <xf numFmtId="0" fontId="19" fillId="24" borderId="16" xfId="0" applyFont="1" applyFill="1" applyBorder="1" applyAlignment="1">
      <alignment vertical="center" wrapText="1"/>
    </xf>
    <xf numFmtId="0" fontId="26" fillId="0" borderId="16" xfId="0" applyFont="1" applyFill="1" applyBorder="1" applyAlignment="1">
      <alignment vertical="center" wrapText="1"/>
    </xf>
    <xf numFmtId="0" fontId="26" fillId="28" borderId="16" xfId="0" applyFont="1" applyFill="1" applyBorder="1" applyAlignment="1">
      <alignment vertical="center" wrapText="1"/>
    </xf>
    <xf numFmtId="0" fontId="19" fillId="0" borderId="16" xfId="0" applyFont="1" applyFill="1" applyBorder="1" applyAlignment="1">
      <alignment vertical="center" wrapText="1"/>
    </xf>
    <xf numFmtId="0" fontId="28" fillId="24" borderId="16" xfId="0" applyFont="1" applyFill="1" applyBorder="1" applyAlignment="1">
      <alignment vertical="center" wrapText="1"/>
    </xf>
    <xf numFmtId="0" fontId="29" fillId="25" borderId="17" xfId="0" applyFont="1" applyFill="1" applyBorder="1" applyAlignment="1">
      <alignment horizontal="justify" vertical="top" wrapText="1"/>
    </xf>
    <xf numFmtId="0" fontId="30" fillId="25" borderId="17" xfId="0" applyFont="1" applyFill="1" applyBorder="1" applyAlignment="1">
      <alignment horizontal="justify" vertical="top" wrapText="1"/>
    </xf>
    <xf numFmtId="0" fontId="31" fillId="25" borderId="17" xfId="0" applyFont="1" applyFill="1" applyBorder="1" applyAlignment="1">
      <alignment horizontal="justify" vertical="top" wrapText="1"/>
    </xf>
    <xf numFmtId="2" fontId="19" fillId="24" borderId="15" xfId="0" applyNumberFormat="1" applyFont="1" applyFill="1" applyBorder="1" applyAlignment="1">
      <alignment horizontal="center" vertical="center" wrapText="1"/>
    </xf>
    <xf numFmtId="2" fontId="19" fillId="24" borderId="10" xfId="0" applyNumberFormat="1" applyFont="1" applyFill="1" applyBorder="1" applyAlignment="1">
      <alignment horizontal="center" vertical="center" wrapText="1"/>
    </xf>
    <xf numFmtId="2" fontId="19" fillId="24" borderId="16" xfId="0" applyNumberFormat="1" applyFont="1" applyFill="1" applyBorder="1" applyAlignment="1">
      <alignment horizontal="center" vertical="center" wrapText="1"/>
    </xf>
    <xf numFmtId="0" fontId="30" fillId="25" borderId="15" xfId="0" applyFont="1" applyFill="1" applyBorder="1" applyAlignment="1">
      <alignment horizontal="justify" vertical="top" wrapText="1"/>
    </xf>
    <xf numFmtId="0" fontId="33" fillId="0" borderId="0" xfId="0" applyFont="1"/>
    <xf numFmtId="2" fontId="34" fillId="24" borderId="15" xfId="0" applyNumberFormat="1" applyFont="1" applyFill="1" applyBorder="1" applyAlignment="1">
      <alignment horizontal="right" vertical="center" wrapText="1"/>
    </xf>
    <xf numFmtId="2" fontId="26" fillId="24" borderId="15" xfId="0" applyNumberFormat="1" applyFont="1" applyFill="1" applyBorder="1" applyAlignment="1">
      <alignment horizontal="right" vertical="center" wrapText="1"/>
    </xf>
    <xf numFmtId="0" fontId="33" fillId="25" borderId="15" xfId="0" applyFont="1" applyFill="1" applyBorder="1" applyAlignment="1">
      <alignment horizontal="right"/>
    </xf>
    <xf numFmtId="2" fontId="26" fillId="24" borderId="0" xfId="0" applyNumberFormat="1" applyFont="1" applyFill="1" applyBorder="1" applyAlignment="1">
      <alignment horizontal="center" vertical="center" wrapText="1"/>
    </xf>
    <xf numFmtId="2" fontId="26" fillId="24" borderId="0" xfId="0" applyNumberFormat="1" applyFont="1" applyFill="1" applyBorder="1" applyAlignment="1">
      <alignment horizontal="right" vertical="center" wrapText="1"/>
    </xf>
    <xf numFmtId="2" fontId="26" fillId="0" borderId="0" xfId="0" applyNumberFormat="1" applyFont="1" applyBorder="1" applyAlignment="1">
      <alignment vertical="center"/>
    </xf>
    <xf numFmtId="2" fontId="26" fillId="24" borderId="0" xfId="0" applyNumberFormat="1" applyFont="1" applyFill="1" applyBorder="1" applyAlignment="1">
      <alignment vertical="center" wrapText="1"/>
    </xf>
    <xf numFmtId="2" fontId="26" fillId="25" borderId="0" xfId="0" applyNumberFormat="1" applyFont="1" applyFill="1" applyBorder="1" applyAlignment="1">
      <alignment vertical="center"/>
    </xf>
    <xf numFmtId="2" fontId="26" fillId="26" borderId="0" xfId="0" applyNumberFormat="1" applyFont="1" applyFill="1" applyBorder="1" applyAlignment="1">
      <alignment vertical="center"/>
    </xf>
    <xf numFmtId="0" fontId="33" fillId="25" borderId="0" xfId="0" applyFont="1" applyFill="1" applyBorder="1" applyAlignment="1">
      <alignment horizontal="right"/>
    </xf>
    <xf numFmtId="0" fontId="33" fillId="0" borderId="0" xfId="0" applyFont="1" applyBorder="1"/>
    <xf numFmtId="0" fontId="36" fillId="0" borderId="0" xfId="0" applyFont="1"/>
    <xf numFmtId="2" fontId="34" fillId="25" borderId="0" xfId="0" applyNumberFormat="1" applyFont="1" applyFill="1" applyBorder="1" applyAlignment="1">
      <alignment vertical="center"/>
    </xf>
    <xf numFmtId="0" fontId="35" fillId="0" borderId="15" xfId="0" applyNumberFormat="1" applyFont="1" applyFill="1" applyBorder="1" applyAlignment="1" applyProtection="1">
      <alignment horizontal="left" vertical="top" wrapText="1"/>
    </xf>
    <xf numFmtId="0" fontId="37" fillId="0" borderId="15" xfId="0" applyNumberFormat="1" applyFont="1" applyFill="1" applyBorder="1" applyAlignment="1" applyProtection="1">
      <alignment horizontal="left" vertical="top" wrapText="1"/>
    </xf>
    <xf numFmtId="49" fontId="35" fillId="0" borderId="15" xfId="0" applyNumberFormat="1" applyFont="1" applyFill="1" applyBorder="1" applyAlignment="1" applyProtection="1">
      <alignment vertical="top"/>
    </xf>
    <xf numFmtId="49" fontId="37" fillId="0" borderId="15" xfId="0" applyNumberFormat="1" applyFont="1" applyFill="1" applyBorder="1" applyAlignment="1" applyProtection="1">
      <alignment vertical="top"/>
    </xf>
    <xf numFmtId="0" fontId="33" fillId="25" borderId="18" xfId="0" applyFont="1" applyFill="1" applyBorder="1" applyAlignment="1">
      <alignment horizontal="right"/>
    </xf>
    <xf numFmtId="0" fontId="36" fillId="25" borderId="0" xfId="0" applyFont="1" applyFill="1" applyBorder="1" applyAlignment="1">
      <alignment horizontal="right"/>
    </xf>
    <xf numFmtId="0" fontId="36" fillId="0" borderId="0" xfId="0" applyFont="1" applyAlignment="1"/>
    <xf numFmtId="2" fontId="34" fillId="24" borderId="0" xfId="0" applyNumberFormat="1" applyFont="1" applyFill="1" applyBorder="1" applyAlignment="1">
      <alignment horizontal="center" wrapText="1"/>
    </xf>
    <xf numFmtId="2" fontId="34" fillId="25" borderId="0" xfId="0" applyNumberFormat="1" applyFont="1" applyFill="1" applyBorder="1" applyAlignment="1"/>
    <xf numFmtId="0" fontId="35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0" fontId="38" fillId="0" borderId="0" xfId="0" applyFont="1"/>
    <xf numFmtId="0" fontId="39" fillId="0" borderId="0" xfId="0" applyFont="1" applyAlignment="1">
      <alignment vertical="top"/>
    </xf>
    <xf numFmtId="0" fontId="37" fillId="24" borderId="15" xfId="0" applyFont="1" applyFill="1" applyBorder="1" applyAlignment="1">
      <alignment horizontal="center" vertical="center" wrapText="1"/>
    </xf>
    <xf numFmtId="2" fontId="35" fillId="24" borderId="15" xfId="0" applyNumberFormat="1" applyFont="1" applyFill="1" applyBorder="1" applyAlignment="1">
      <alignment horizontal="center" vertical="center" wrapText="1"/>
    </xf>
    <xf numFmtId="2" fontId="37" fillId="24" borderId="15" xfId="0" applyNumberFormat="1" applyFont="1" applyFill="1" applyBorder="1" applyAlignment="1">
      <alignment horizontal="center" vertical="center" wrapText="1"/>
    </xf>
    <xf numFmtId="2" fontId="35" fillId="24" borderId="15" xfId="0" applyNumberFormat="1" applyFont="1" applyFill="1" applyBorder="1" applyAlignment="1">
      <alignment horizontal="center" wrapText="1"/>
    </xf>
    <xf numFmtId="0" fontId="37" fillId="25" borderId="15" xfId="0" applyFont="1" applyFill="1" applyBorder="1" applyAlignment="1">
      <alignment horizontal="left" vertical="top" wrapText="1"/>
    </xf>
    <xf numFmtId="0" fontId="37" fillId="0" borderId="0" xfId="0" applyFont="1" applyAlignment="1">
      <alignment vertical="top" wrapText="1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wrapText="1"/>
    </xf>
    <xf numFmtId="0" fontId="38" fillId="0" borderId="11" xfId="0" applyFont="1" applyBorder="1" applyAlignment="1">
      <alignment horizontal="left" vertical="top"/>
    </xf>
    <xf numFmtId="0" fontId="38" fillId="0" borderId="0" xfId="0" applyFont="1" applyAlignment="1">
      <alignment vertical="top"/>
    </xf>
    <xf numFmtId="2" fontId="35" fillId="24" borderId="15" xfId="0" applyNumberFormat="1" applyFont="1" applyFill="1" applyBorder="1" applyAlignment="1">
      <alignment horizontal="center" vertical="top" wrapText="1"/>
    </xf>
    <xf numFmtId="2" fontId="37" fillId="24" borderId="15" xfId="0" applyNumberFormat="1" applyFont="1" applyFill="1" applyBorder="1" applyAlignment="1">
      <alignment horizontal="center" vertical="top" wrapText="1"/>
    </xf>
    <xf numFmtId="11" fontId="35" fillId="24" borderId="15" xfId="0" applyNumberFormat="1" applyFont="1" applyFill="1" applyBorder="1" applyAlignment="1">
      <alignment vertical="top" wrapText="1"/>
    </xf>
    <xf numFmtId="0" fontId="35" fillId="24" borderId="15" xfId="0" applyFont="1" applyFill="1" applyBorder="1" applyAlignment="1">
      <alignment horizontal="left" vertical="top" wrapText="1"/>
    </xf>
    <xf numFmtId="11" fontId="37" fillId="24" borderId="15" xfId="0" applyNumberFormat="1" applyFont="1" applyFill="1" applyBorder="1" applyAlignment="1">
      <alignment vertical="top" wrapText="1"/>
    </xf>
    <xf numFmtId="0" fontId="37" fillId="24" borderId="15" xfId="0" applyFont="1" applyFill="1" applyBorder="1" applyAlignment="1">
      <alignment horizontal="left" vertical="top" wrapText="1"/>
    </xf>
    <xf numFmtId="49" fontId="37" fillId="24" borderId="15" xfId="0" applyNumberFormat="1" applyFont="1" applyFill="1" applyBorder="1" applyAlignment="1">
      <alignment vertical="top" wrapText="1"/>
    </xf>
    <xf numFmtId="49" fontId="35" fillId="24" borderId="15" xfId="0" applyNumberFormat="1" applyFont="1" applyFill="1" applyBorder="1" applyAlignment="1">
      <alignment vertical="top" wrapText="1"/>
    </xf>
    <xf numFmtId="0" fontId="37" fillId="0" borderId="15" xfId="0" applyFont="1" applyFill="1" applyBorder="1" applyAlignment="1">
      <alignment horizontal="left" vertical="top" wrapText="1"/>
    </xf>
    <xf numFmtId="49" fontId="37" fillId="27" borderId="15" xfId="0" applyNumberFormat="1" applyFont="1" applyFill="1" applyBorder="1" applyAlignment="1">
      <alignment vertical="top" wrapText="1"/>
    </xf>
    <xf numFmtId="0" fontId="41" fillId="0" borderId="15" xfId="0" applyFont="1" applyBorder="1" applyAlignment="1">
      <alignment vertical="top"/>
    </xf>
    <xf numFmtId="0" fontId="42" fillId="29" borderId="15" xfId="0" applyFont="1" applyFill="1" applyBorder="1" applyAlignment="1">
      <alignment vertical="top" wrapText="1"/>
    </xf>
    <xf numFmtId="0" fontId="42" fillId="29" borderId="15" xfId="0" applyFont="1" applyFill="1" applyBorder="1" applyAlignment="1">
      <alignment horizontal="left" vertical="top" wrapText="1"/>
    </xf>
    <xf numFmtId="0" fontId="41" fillId="29" borderId="15" xfId="0" applyFont="1" applyFill="1" applyBorder="1" applyAlignment="1">
      <alignment vertical="top" wrapText="1"/>
    </xf>
    <xf numFmtId="0" fontId="41" fillId="29" borderId="15" xfId="0" applyFont="1" applyFill="1" applyBorder="1" applyAlignment="1">
      <alignment horizontal="left" vertical="top" wrapText="1"/>
    </xf>
    <xf numFmtId="0" fontId="33" fillId="0" borderId="0" xfId="0" applyFont="1" applyAlignment="1">
      <alignment horizontal="right"/>
    </xf>
    <xf numFmtId="0" fontId="33" fillId="0" borderId="15" xfId="0" applyFont="1" applyBorder="1" applyAlignment="1">
      <alignment horizontal="right"/>
    </xf>
    <xf numFmtId="2" fontId="26" fillId="0" borderId="15" xfId="0" applyNumberFormat="1" applyFont="1" applyBorder="1" applyAlignment="1">
      <alignment horizontal="right" vertical="center"/>
    </xf>
    <xf numFmtId="2" fontId="26" fillId="25" borderId="15" xfId="0" applyNumberFormat="1" applyFont="1" applyFill="1" applyBorder="1" applyAlignment="1">
      <alignment horizontal="right" vertical="center"/>
    </xf>
    <xf numFmtId="2" fontId="26" fillId="26" borderId="15" xfId="0" applyNumberFormat="1" applyFont="1" applyFill="1" applyBorder="1" applyAlignment="1">
      <alignment horizontal="right" vertical="center"/>
    </xf>
    <xf numFmtId="2" fontId="26" fillId="0" borderId="15" xfId="0" applyNumberFormat="1" applyFont="1" applyFill="1" applyBorder="1" applyAlignment="1">
      <alignment horizontal="right" vertical="center" wrapText="1"/>
    </xf>
    <xf numFmtId="2" fontId="34" fillId="25" borderId="15" xfId="0" applyNumberFormat="1" applyFont="1" applyFill="1" applyBorder="1" applyAlignment="1">
      <alignment horizontal="right"/>
    </xf>
    <xf numFmtId="0" fontId="40" fillId="25" borderId="15" xfId="0" applyFont="1" applyFill="1" applyBorder="1" applyAlignment="1">
      <alignment horizontal="right" vertical="top"/>
    </xf>
    <xf numFmtId="0" fontId="38" fillId="25" borderId="15" xfId="0" applyFont="1" applyFill="1" applyBorder="1" applyAlignment="1">
      <alignment horizontal="right" vertical="top"/>
    </xf>
    <xf numFmtId="0" fontId="33" fillId="25" borderId="19" xfId="0" applyFont="1" applyFill="1" applyBorder="1" applyAlignment="1">
      <alignment horizontal="right" vertical="top"/>
    </xf>
    <xf numFmtId="0" fontId="35" fillId="24" borderId="15" xfId="0" applyFont="1" applyFill="1" applyBorder="1" applyAlignment="1">
      <alignment vertical="top" wrapText="1"/>
    </xf>
    <xf numFmtId="2" fontId="34" fillId="24" borderId="19" xfId="0" applyNumberFormat="1" applyFont="1" applyFill="1" applyBorder="1" applyAlignment="1">
      <alignment horizontal="right" vertical="center" wrapText="1"/>
    </xf>
    <xf numFmtId="2" fontId="34" fillId="24" borderId="0" xfId="0" applyNumberFormat="1" applyFont="1" applyFill="1" applyBorder="1" applyAlignment="1">
      <alignment horizontal="right" vertical="center" wrapText="1"/>
    </xf>
    <xf numFmtId="0" fontId="43" fillId="0" borderId="15" xfId="0" applyFont="1" applyBorder="1" applyAlignment="1">
      <alignment wrapText="1"/>
    </xf>
    <xf numFmtId="2" fontId="37" fillId="24" borderId="15" xfId="0" applyNumberFormat="1" applyFont="1" applyFill="1" applyBorder="1" applyAlignment="1">
      <alignment horizontal="center" vertical="center" wrapText="1"/>
    </xf>
    <xf numFmtId="2" fontId="26" fillId="24" borderId="0" xfId="0" applyNumberFormat="1" applyFont="1" applyFill="1" applyBorder="1" applyAlignment="1">
      <alignment horizontal="center" vertical="center" wrapText="1"/>
    </xf>
    <xf numFmtId="2" fontId="37" fillId="24" borderId="15" xfId="0" applyNumberFormat="1" applyFont="1" applyFill="1" applyBorder="1" applyAlignment="1">
      <alignment horizontal="center" vertical="center" wrapText="1"/>
    </xf>
    <xf numFmtId="164" fontId="35" fillId="24" borderId="15" xfId="0" applyNumberFormat="1" applyFont="1" applyFill="1" applyBorder="1" applyAlignment="1">
      <alignment horizontal="center" vertical="center" wrapText="1"/>
    </xf>
    <xf numFmtId="2" fontId="35" fillId="24" borderId="15" xfId="0" applyNumberFormat="1" applyFont="1" applyFill="1" applyBorder="1" applyAlignment="1">
      <alignment horizontal="center" wrapText="1"/>
    </xf>
    <xf numFmtId="2" fontId="35" fillId="24" borderId="15" xfId="0" applyNumberFormat="1" applyFont="1" applyFill="1" applyBorder="1" applyAlignment="1">
      <alignment horizontal="center" vertical="center" wrapText="1"/>
    </xf>
    <xf numFmtId="2" fontId="35" fillId="0" borderId="15" xfId="0" applyNumberFormat="1" applyFont="1" applyFill="1" applyBorder="1" applyAlignment="1">
      <alignment horizontal="center" vertical="center" wrapText="1"/>
    </xf>
    <xf numFmtId="2" fontId="37" fillId="0" borderId="15" xfId="0" applyNumberFormat="1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center"/>
    </xf>
    <xf numFmtId="0" fontId="37" fillId="24" borderId="15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right"/>
    </xf>
    <xf numFmtId="2" fontId="26" fillId="24" borderId="0" xfId="0" applyNumberFormat="1" applyFont="1" applyFill="1" applyBorder="1" applyAlignment="1">
      <alignment horizontal="center" vertical="center" wrapText="1"/>
    </xf>
    <xf numFmtId="2" fontId="26" fillId="0" borderId="0" xfId="0" applyNumberFormat="1" applyFont="1" applyFill="1" applyBorder="1" applyAlignment="1">
      <alignment horizontal="center" vertical="center" wrapText="1"/>
    </xf>
    <xf numFmtId="2" fontId="34" fillId="24" borderId="0" xfId="0" applyNumberFormat="1" applyFont="1" applyFill="1" applyBorder="1" applyAlignment="1">
      <alignment horizontal="center" vertical="center" wrapText="1"/>
    </xf>
    <xf numFmtId="2" fontId="35" fillId="24" borderId="17" xfId="0" applyNumberFormat="1" applyFont="1" applyFill="1" applyBorder="1" applyAlignment="1">
      <alignment horizontal="left" vertical="center" wrapText="1"/>
    </xf>
    <xf numFmtId="2" fontId="35" fillId="24" borderId="22" xfId="0" applyNumberFormat="1" applyFont="1" applyFill="1" applyBorder="1" applyAlignment="1">
      <alignment horizontal="left" vertical="center" wrapText="1"/>
    </xf>
    <xf numFmtId="2" fontId="19" fillId="24" borderId="15" xfId="0" applyNumberFormat="1" applyFont="1" applyFill="1" applyBorder="1" applyAlignment="1">
      <alignment horizontal="center" vertical="center" wrapText="1"/>
    </xf>
    <xf numFmtId="2" fontId="19" fillId="24" borderId="10" xfId="0" applyNumberFormat="1" applyFont="1" applyFill="1" applyBorder="1" applyAlignment="1">
      <alignment horizontal="center" vertical="center" wrapText="1"/>
    </xf>
    <xf numFmtId="2" fontId="19" fillId="24" borderId="16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right"/>
    </xf>
    <xf numFmtId="0" fontId="22" fillId="0" borderId="0" xfId="0" applyFont="1" applyBorder="1" applyAlignment="1">
      <alignment horizontal="center"/>
    </xf>
    <xf numFmtId="0" fontId="22" fillId="24" borderId="15" xfId="0" applyFont="1" applyFill="1" applyBorder="1" applyAlignment="1">
      <alignment horizontal="center" wrapText="1"/>
    </xf>
    <xf numFmtId="2" fontId="19" fillId="0" borderId="15" xfId="0" applyNumberFormat="1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center" vertical="center" wrapText="1"/>
    </xf>
    <xf numFmtId="2" fontId="19" fillId="0" borderId="16" xfId="0" applyNumberFormat="1" applyFont="1" applyFill="1" applyBorder="1" applyAlignment="1">
      <alignment horizontal="center" vertical="center" wrapText="1"/>
    </xf>
    <xf numFmtId="2" fontId="28" fillId="24" borderId="15" xfId="0" applyNumberFormat="1" applyFont="1" applyFill="1" applyBorder="1" applyAlignment="1">
      <alignment horizontal="center" vertical="center" wrapText="1"/>
    </xf>
    <xf numFmtId="2" fontId="19" fillId="24" borderId="20" xfId="0" applyNumberFormat="1" applyFont="1" applyFill="1" applyBorder="1" applyAlignment="1">
      <alignment horizontal="center" vertical="center" wrapText="1"/>
    </xf>
    <xf numFmtId="2" fontId="19" fillId="24" borderId="21" xfId="0" applyNumberFormat="1" applyFont="1" applyFill="1" applyBorder="1" applyAlignment="1">
      <alignment horizontal="center" vertical="center" wrapText="1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FF66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9"/>
  <sheetViews>
    <sheetView tabSelected="1" topLeftCell="A65" workbookViewId="0">
      <selection activeCell="B69" sqref="B69"/>
    </sheetView>
  </sheetViews>
  <sheetFormatPr defaultColWidth="8.85546875" defaultRowHeight="15.75"/>
  <cols>
    <col min="1" max="1" width="32.28515625" style="73" customWidth="1"/>
    <col min="2" max="2" width="49.5703125" style="61" customWidth="1"/>
    <col min="3" max="3" width="4.7109375" style="62" hidden="1" customWidth="1"/>
    <col min="4" max="4" width="21.28515625" style="73" customWidth="1"/>
    <col min="5" max="5" width="17.85546875" style="89" customWidth="1"/>
    <col min="6" max="6" width="1.28515625" style="37" customWidth="1"/>
    <col min="7" max="8" width="8.85546875" style="37"/>
    <col min="9" max="9" width="13.7109375" style="37" customWidth="1"/>
    <col min="10" max="16384" width="8.85546875" style="37"/>
  </cols>
  <sheetData>
    <row r="1" spans="1:9">
      <c r="A1" s="113" t="s">
        <v>0</v>
      </c>
      <c r="B1" s="113"/>
      <c r="C1" s="113"/>
      <c r="D1" s="113"/>
    </row>
    <row r="2" spans="1:9">
      <c r="A2" s="113" t="s">
        <v>1</v>
      </c>
      <c r="B2" s="113"/>
      <c r="C2" s="113"/>
      <c r="D2" s="113"/>
    </row>
    <row r="3" spans="1:9">
      <c r="A3" s="113" t="s">
        <v>2</v>
      </c>
      <c r="B3" s="113"/>
      <c r="C3" s="113"/>
      <c r="D3" s="113"/>
    </row>
    <row r="4" spans="1:9" hidden="1">
      <c r="A4" s="113"/>
      <c r="B4" s="113"/>
      <c r="C4" s="113"/>
      <c r="D4" s="113"/>
    </row>
    <row r="5" spans="1:9">
      <c r="A5" s="113" t="s">
        <v>207</v>
      </c>
      <c r="B5" s="113"/>
      <c r="C5" s="113"/>
      <c r="D5" s="113"/>
    </row>
    <row r="6" spans="1:9">
      <c r="A6" s="60" t="s">
        <v>192</v>
      </c>
    </row>
    <row r="7" spans="1:9">
      <c r="A7" s="111" t="s">
        <v>156</v>
      </c>
      <c r="B7" s="111"/>
      <c r="C7" s="111"/>
      <c r="D7" s="111"/>
    </row>
    <row r="8" spans="1:9">
      <c r="A8" s="111" t="s">
        <v>5</v>
      </c>
      <c r="B8" s="111"/>
      <c r="C8" s="111"/>
      <c r="D8" s="111"/>
    </row>
    <row r="9" spans="1:9">
      <c r="A9" s="111" t="s">
        <v>6</v>
      </c>
      <c r="B9" s="111"/>
      <c r="C9" s="111"/>
      <c r="D9" s="111"/>
    </row>
    <row r="10" spans="1:9">
      <c r="A10" s="111" t="s">
        <v>177</v>
      </c>
      <c r="B10" s="111"/>
      <c r="C10" s="111"/>
      <c r="D10" s="111"/>
    </row>
    <row r="11" spans="1:9">
      <c r="A11" s="63"/>
    </row>
    <row r="12" spans="1:9" ht="46.5" customHeight="1">
      <c r="A12" s="64" t="s">
        <v>7</v>
      </c>
      <c r="B12" s="64" t="s">
        <v>8</v>
      </c>
      <c r="C12" s="112" t="s">
        <v>64</v>
      </c>
      <c r="D12" s="112"/>
      <c r="E12" s="90"/>
    </row>
    <row r="13" spans="1:9" ht="30.6" customHeight="1">
      <c r="A13" s="76" t="s">
        <v>9</v>
      </c>
      <c r="B13" s="77" t="s">
        <v>10</v>
      </c>
      <c r="C13" s="108">
        <f>C14+C21+C28+C36+C45+C51+C56</f>
        <v>13857.699999999999</v>
      </c>
      <c r="D13" s="108">
        <f>D14+D21+D28+D36+D45+D51+D56</f>
        <v>0</v>
      </c>
      <c r="E13" s="38">
        <f>E14+E21+E28+E36+E45+E51+E56</f>
        <v>13857669</v>
      </c>
      <c r="G13" s="114"/>
      <c r="H13" s="114"/>
      <c r="I13" s="42"/>
    </row>
    <row r="14" spans="1:9" ht="23.85" customHeight="1">
      <c r="A14" s="76" t="s">
        <v>11</v>
      </c>
      <c r="B14" s="77" t="s">
        <v>12</v>
      </c>
      <c r="C14" s="108">
        <f>C15</f>
        <v>6594.0999999999995</v>
      </c>
      <c r="D14" s="108">
        <f>D15</f>
        <v>0</v>
      </c>
      <c r="E14" s="39">
        <f>E15</f>
        <v>6594060</v>
      </c>
      <c r="G14" s="114"/>
      <c r="H14" s="114"/>
      <c r="I14" s="42"/>
    </row>
    <row r="15" spans="1:9" ht="24.6" customHeight="1">
      <c r="A15" s="78" t="s">
        <v>13</v>
      </c>
      <c r="B15" s="79" t="s">
        <v>14</v>
      </c>
      <c r="C15" s="105">
        <f>C16+C18+C19</f>
        <v>6594.0999999999995</v>
      </c>
      <c r="D15" s="105">
        <f>D16+D18+D19</f>
        <v>0</v>
      </c>
      <c r="E15" s="39">
        <f>E16+E18+E19</f>
        <v>6594060</v>
      </c>
      <c r="G15" s="114"/>
      <c r="H15" s="114"/>
      <c r="I15" s="42"/>
    </row>
    <row r="16" spans="1:9" ht="132" customHeight="1">
      <c r="A16" s="80" t="s">
        <v>155</v>
      </c>
      <c r="B16" s="79" t="s">
        <v>106</v>
      </c>
      <c r="C16" s="105">
        <v>6430.9</v>
      </c>
      <c r="D16" s="105"/>
      <c r="E16" s="91">
        <v>6430900</v>
      </c>
      <c r="G16" s="114"/>
      <c r="H16" s="114"/>
      <c r="I16" s="43"/>
    </row>
    <row r="17" spans="1:9" ht="168" customHeight="1">
      <c r="A17" s="80" t="s">
        <v>159</v>
      </c>
      <c r="B17" s="79" t="s">
        <v>158</v>
      </c>
      <c r="C17" s="105">
        <f>C18</f>
        <v>133.5</v>
      </c>
      <c r="D17" s="105"/>
      <c r="E17" s="91">
        <f>E18</f>
        <v>133510</v>
      </c>
      <c r="G17" s="114"/>
      <c r="H17" s="114"/>
      <c r="I17" s="43"/>
    </row>
    <row r="18" spans="1:9" ht="168" customHeight="1">
      <c r="A18" s="80" t="s">
        <v>157</v>
      </c>
      <c r="B18" s="79" t="s">
        <v>158</v>
      </c>
      <c r="C18" s="105">
        <v>133.5</v>
      </c>
      <c r="D18" s="105"/>
      <c r="E18" s="91">
        <v>133510</v>
      </c>
      <c r="G18" s="114"/>
      <c r="H18" s="114"/>
      <c r="I18" s="43"/>
    </row>
    <row r="19" spans="1:9" ht="63">
      <c r="A19" s="80" t="s">
        <v>160</v>
      </c>
      <c r="B19" s="79" t="s">
        <v>162</v>
      </c>
      <c r="C19" s="105">
        <f>C20</f>
        <v>29.7</v>
      </c>
      <c r="D19" s="105"/>
      <c r="E19" s="91">
        <f>E20</f>
        <v>29650</v>
      </c>
      <c r="G19" s="114"/>
      <c r="H19" s="114"/>
      <c r="I19" s="43"/>
    </row>
    <row r="20" spans="1:9" ht="63">
      <c r="A20" s="80" t="s">
        <v>161</v>
      </c>
      <c r="B20" s="79" t="s">
        <v>162</v>
      </c>
      <c r="C20" s="105">
        <v>29.7</v>
      </c>
      <c r="D20" s="105"/>
      <c r="E20" s="91">
        <v>29650</v>
      </c>
      <c r="G20" s="114"/>
      <c r="H20" s="114"/>
      <c r="I20" s="43"/>
    </row>
    <row r="21" spans="1:9" ht="47.25">
      <c r="A21" s="81" t="s">
        <v>21</v>
      </c>
      <c r="B21" s="77" t="s">
        <v>22</v>
      </c>
      <c r="C21" s="108">
        <f>C23</f>
        <v>978.6</v>
      </c>
      <c r="D21" s="108">
        <f>D23</f>
        <v>0</v>
      </c>
      <c r="E21" s="39">
        <f>E23</f>
        <v>978645</v>
      </c>
      <c r="G21" s="114"/>
      <c r="H21" s="114"/>
      <c r="I21" s="44"/>
    </row>
    <row r="22" spans="1:9" ht="16.5">
      <c r="A22" s="81"/>
      <c r="B22" s="77"/>
      <c r="C22" s="65"/>
      <c r="D22" s="74"/>
      <c r="E22" s="39"/>
      <c r="G22" s="41"/>
      <c r="H22" s="41"/>
      <c r="I22" s="44"/>
    </row>
    <row r="23" spans="1:9" ht="47.25">
      <c r="A23" s="80" t="s">
        <v>163</v>
      </c>
      <c r="B23" s="82" t="s">
        <v>107</v>
      </c>
      <c r="C23" s="105">
        <f>C24+C25+C26+C27</f>
        <v>978.6</v>
      </c>
      <c r="D23" s="105">
        <f>D24+D25+D26+D27</f>
        <v>0</v>
      </c>
      <c r="E23" s="39">
        <f>E24+E25+E26+E27</f>
        <v>978645</v>
      </c>
      <c r="G23" s="114"/>
      <c r="H23" s="114"/>
      <c r="I23" s="44"/>
    </row>
    <row r="24" spans="1:9" ht="124.15" customHeight="1">
      <c r="A24" s="80" t="s">
        <v>154</v>
      </c>
      <c r="B24" s="82" t="s">
        <v>108</v>
      </c>
      <c r="C24" s="110">
        <v>448.4</v>
      </c>
      <c r="D24" s="110"/>
      <c r="E24" s="92">
        <v>448449</v>
      </c>
      <c r="G24" s="115"/>
      <c r="H24" s="115"/>
      <c r="I24" s="45"/>
    </row>
    <row r="25" spans="1:9" ht="148.9" customHeight="1">
      <c r="A25" s="80" t="s">
        <v>153</v>
      </c>
      <c r="B25" s="82" t="s">
        <v>109</v>
      </c>
      <c r="C25" s="105">
        <v>2.2999999999999998</v>
      </c>
      <c r="D25" s="105"/>
      <c r="E25" s="92">
        <v>2310</v>
      </c>
      <c r="G25" s="114"/>
      <c r="H25" s="114"/>
      <c r="I25" s="45"/>
    </row>
    <row r="26" spans="1:9" ht="94.5">
      <c r="A26" s="80" t="s">
        <v>152</v>
      </c>
      <c r="B26" s="82" t="s">
        <v>110</v>
      </c>
      <c r="C26" s="105">
        <v>585.79999999999995</v>
      </c>
      <c r="D26" s="105"/>
      <c r="E26" s="92">
        <v>585759</v>
      </c>
      <c r="G26" s="114"/>
      <c r="H26" s="114"/>
      <c r="I26" s="45"/>
    </row>
    <row r="27" spans="1:9" ht="94.5">
      <c r="A27" s="80" t="s">
        <v>151</v>
      </c>
      <c r="B27" s="82" t="s">
        <v>111</v>
      </c>
      <c r="C27" s="105">
        <v>-57.9</v>
      </c>
      <c r="D27" s="105"/>
      <c r="E27" s="92">
        <v>-57873</v>
      </c>
      <c r="G27" s="114"/>
      <c r="H27" s="114"/>
      <c r="I27" s="45"/>
    </row>
    <row r="28" spans="1:9" ht="16.5">
      <c r="A28" s="76" t="s">
        <v>33</v>
      </c>
      <c r="B28" s="77" t="s">
        <v>34</v>
      </c>
      <c r="C28" s="108">
        <f>C29+C31</f>
        <v>2171.6999999999998</v>
      </c>
      <c r="D28" s="108">
        <f>D29+D31</f>
        <v>0</v>
      </c>
      <c r="E28" s="39">
        <f>E29+E31</f>
        <v>2171686</v>
      </c>
      <c r="G28" s="114"/>
      <c r="H28" s="114"/>
      <c r="I28" s="44"/>
    </row>
    <row r="29" spans="1:9" ht="16.5">
      <c r="A29" s="78" t="s">
        <v>35</v>
      </c>
      <c r="B29" s="79" t="s">
        <v>36</v>
      </c>
      <c r="C29" s="105">
        <f>C30</f>
        <v>1031.3</v>
      </c>
      <c r="D29" s="105">
        <f>D30</f>
        <v>0</v>
      </c>
      <c r="E29" s="39">
        <f>E30</f>
        <v>1031308</v>
      </c>
      <c r="G29" s="114"/>
      <c r="H29" s="114"/>
      <c r="I29" s="44"/>
    </row>
    <row r="30" spans="1:9" ht="75.599999999999994" customHeight="1">
      <c r="A30" s="80" t="s">
        <v>150</v>
      </c>
      <c r="B30" s="79" t="s">
        <v>112</v>
      </c>
      <c r="C30" s="105">
        <v>1031.3</v>
      </c>
      <c r="D30" s="105"/>
      <c r="E30" s="92">
        <v>1031308</v>
      </c>
      <c r="G30" s="114"/>
      <c r="H30" s="114"/>
      <c r="I30" s="45"/>
    </row>
    <row r="31" spans="1:9" ht="16.5">
      <c r="A31" s="78" t="s">
        <v>113</v>
      </c>
      <c r="B31" s="79" t="s">
        <v>40</v>
      </c>
      <c r="C31" s="105">
        <f>C33+C35</f>
        <v>1140.4000000000001</v>
      </c>
      <c r="D31" s="105">
        <f>D33+D35</f>
        <v>0</v>
      </c>
      <c r="E31" s="39">
        <f>E33+E35</f>
        <v>1140378</v>
      </c>
      <c r="G31" s="114"/>
      <c r="H31" s="114"/>
      <c r="I31" s="44"/>
    </row>
    <row r="32" spans="1:9" ht="16.5">
      <c r="A32" s="83" t="s">
        <v>164</v>
      </c>
      <c r="B32" s="79" t="s">
        <v>115</v>
      </c>
      <c r="C32" s="66"/>
      <c r="D32" s="75">
        <f>C33</f>
        <v>878</v>
      </c>
      <c r="E32" s="39">
        <v>877350</v>
      </c>
      <c r="G32" s="41"/>
      <c r="H32" s="41"/>
      <c r="I32" s="44"/>
    </row>
    <row r="33" spans="1:9" ht="63" customHeight="1">
      <c r="A33" s="83" t="s">
        <v>149</v>
      </c>
      <c r="B33" s="79" t="s">
        <v>114</v>
      </c>
      <c r="C33" s="105">
        <v>878</v>
      </c>
      <c r="D33" s="105"/>
      <c r="E33" s="93">
        <v>878000</v>
      </c>
      <c r="G33" s="114"/>
      <c r="H33" s="114"/>
      <c r="I33" s="46"/>
    </row>
    <row r="34" spans="1:9" ht="37.15" customHeight="1">
      <c r="A34" s="83" t="s">
        <v>165</v>
      </c>
      <c r="B34" s="79" t="s">
        <v>116</v>
      </c>
      <c r="C34" s="66"/>
      <c r="D34" s="75">
        <f>C35</f>
        <v>262.39999999999998</v>
      </c>
      <c r="E34" s="93"/>
      <c r="G34" s="41"/>
      <c r="H34" s="41"/>
      <c r="I34" s="46"/>
    </row>
    <row r="35" spans="1:9" ht="69.599999999999994" customHeight="1">
      <c r="A35" s="83" t="s">
        <v>148</v>
      </c>
      <c r="B35" s="79" t="s">
        <v>117</v>
      </c>
      <c r="C35" s="105">
        <v>262.39999999999998</v>
      </c>
      <c r="D35" s="105"/>
      <c r="E35" s="93">
        <v>262378</v>
      </c>
      <c r="G35" s="114"/>
      <c r="H35" s="114"/>
      <c r="I35" s="46"/>
    </row>
    <row r="36" spans="1:9" ht="68.650000000000006" customHeight="1">
      <c r="A36" s="76" t="s">
        <v>41</v>
      </c>
      <c r="B36" s="77" t="s">
        <v>67</v>
      </c>
      <c r="C36" s="108">
        <f>C37+C42</f>
        <v>1250.8</v>
      </c>
      <c r="D36" s="108">
        <f>D37+D42</f>
        <v>0</v>
      </c>
      <c r="E36" s="39">
        <f>E37+E42</f>
        <v>1250760</v>
      </c>
      <c r="G36" s="114"/>
      <c r="H36" s="114"/>
      <c r="I36" s="44"/>
    </row>
    <row r="37" spans="1:9" ht="156.75" customHeight="1">
      <c r="A37" s="78" t="s">
        <v>147</v>
      </c>
      <c r="B37" s="79" t="s">
        <v>43</v>
      </c>
      <c r="C37" s="105">
        <f>D38+D40</f>
        <v>1066</v>
      </c>
      <c r="D37" s="105">
        <f>D39+D41</f>
        <v>0</v>
      </c>
      <c r="E37" s="39">
        <f>E39+E41</f>
        <v>1065960</v>
      </c>
      <c r="G37" s="114"/>
      <c r="H37" s="114"/>
      <c r="I37" s="44" t="s">
        <v>119</v>
      </c>
    </row>
    <row r="38" spans="1:9" ht="106.9" customHeight="1">
      <c r="A38" s="80" t="s">
        <v>146</v>
      </c>
      <c r="B38" s="79" t="s">
        <v>118</v>
      </c>
      <c r="C38" s="66"/>
      <c r="D38" s="75">
        <f>C39</f>
        <v>630</v>
      </c>
      <c r="E38" s="39">
        <f>E39</f>
        <v>629950</v>
      </c>
      <c r="G38" s="41"/>
      <c r="H38" s="41"/>
      <c r="I38" s="44"/>
    </row>
    <row r="39" spans="1:9" ht="138.75" customHeight="1">
      <c r="A39" s="80" t="s">
        <v>166</v>
      </c>
      <c r="B39" s="79" t="s">
        <v>76</v>
      </c>
      <c r="C39" s="105">
        <v>630</v>
      </c>
      <c r="D39" s="105"/>
      <c r="E39" s="92">
        <v>629950</v>
      </c>
      <c r="G39" s="114"/>
      <c r="H39" s="114"/>
      <c r="I39" s="45"/>
    </row>
    <row r="40" spans="1:9" ht="123" customHeight="1">
      <c r="A40" s="80" t="s">
        <v>144</v>
      </c>
      <c r="B40" s="79" t="s">
        <v>120</v>
      </c>
      <c r="C40" s="66"/>
      <c r="D40" s="75">
        <f>C41</f>
        <v>436</v>
      </c>
      <c r="E40" s="92">
        <f>E41</f>
        <v>436010</v>
      </c>
      <c r="G40" s="41"/>
      <c r="H40" s="41"/>
      <c r="I40" s="45"/>
    </row>
    <row r="41" spans="1:9" ht="111.2" customHeight="1">
      <c r="A41" s="80" t="s">
        <v>145</v>
      </c>
      <c r="B41" s="79" t="s">
        <v>121</v>
      </c>
      <c r="C41" s="105">
        <v>436</v>
      </c>
      <c r="D41" s="105"/>
      <c r="E41" s="92">
        <v>436010</v>
      </c>
      <c r="G41" s="114"/>
      <c r="H41" s="114"/>
      <c r="I41" s="45"/>
    </row>
    <row r="42" spans="1:9" ht="136.15" customHeight="1">
      <c r="A42" s="78" t="s">
        <v>122</v>
      </c>
      <c r="B42" s="79" t="s">
        <v>45</v>
      </c>
      <c r="C42" s="105">
        <f>C44</f>
        <v>184.8</v>
      </c>
      <c r="D42" s="105"/>
      <c r="E42" s="92">
        <f>E44</f>
        <v>184800</v>
      </c>
      <c r="G42" s="114"/>
      <c r="H42" s="114"/>
      <c r="I42" s="45"/>
    </row>
    <row r="43" spans="1:9" ht="136.15" customHeight="1">
      <c r="A43" s="80" t="s">
        <v>167</v>
      </c>
      <c r="B43" s="79" t="s">
        <v>123</v>
      </c>
      <c r="C43" s="66"/>
      <c r="D43" s="75">
        <f>C44</f>
        <v>184.8</v>
      </c>
      <c r="E43" s="92">
        <f>E44</f>
        <v>184800</v>
      </c>
      <c r="G43" s="41"/>
      <c r="H43" s="41"/>
      <c r="I43" s="45"/>
    </row>
    <row r="44" spans="1:9" ht="128.25" customHeight="1">
      <c r="A44" s="80" t="s">
        <v>143</v>
      </c>
      <c r="B44" s="79" t="s">
        <v>80</v>
      </c>
      <c r="C44" s="105">
        <v>184.8</v>
      </c>
      <c r="D44" s="105"/>
      <c r="E44" s="92">
        <v>184800</v>
      </c>
      <c r="G44" s="114"/>
      <c r="H44" s="114"/>
      <c r="I44" s="45"/>
    </row>
    <row r="45" spans="1:9" ht="54" customHeight="1">
      <c r="A45" s="76" t="s">
        <v>46</v>
      </c>
      <c r="B45" s="77" t="s">
        <v>124</v>
      </c>
      <c r="C45" s="108">
        <f>C46+C50</f>
        <v>1076.9000000000001</v>
      </c>
      <c r="D45" s="108">
        <f>D46+D50</f>
        <v>0</v>
      </c>
      <c r="E45" s="39">
        <f>E46+E50</f>
        <v>1076900</v>
      </c>
      <c r="G45" s="114"/>
      <c r="H45" s="114"/>
      <c r="I45" s="44"/>
    </row>
    <row r="46" spans="1:9" ht="41.25" customHeight="1">
      <c r="A46" s="78" t="s">
        <v>125</v>
      </c>
      <c r="B46" s="79" t="s">
        <v>126</v>
      </c>
      <c r="C46" s="105">
        <f>C48</f>
        <v>470</v>
      </c>
      <c r="D46" s="105"/>
      <c r="E46" s="92">
        <f>E48</f>
        <v>470000</v>
      </c>
      <c r="G46" s="114"/>
      <c r="H46" s="114"/>
      <c r="I46" s="45"/>
    </row>
    <row r="47" spans="1:9" ht="41.25" customHeight="1">
      <c r="A47" s="80" t="s">
        <v>142</v>
      </c>
      <c r="B47" s="79" t="s">
        <v>127</v>
      </c>
      <c r="C47" s="66"/>
      <c r="D47" s="75">
        <f>C48</f>
        <v>470</v>
      </c>
      <c r="E47" s="92">
        <f>E48</f>
        <v>470000</v>
      </c>
      <c r="G47" s="41"/>
      <c r="H47" s="41"/>
      <c r="I47" s="45"/>
    </row>
    <row r="48" spans="1:9" ht="64.5" customHeight="1">
      <c r="A48" s="80" t="s">
        <v>175</v>
      </c>
      <c r="B48" s="79" t="s">
        <v>81</v>
      </c>
      <c r="C48" s="105">
        <v>470</v>
      </c>
      <c r="D48" s="105"/>
      <c r="E48" s="92">
        <v>470000</v>
      </c>
      <c r="G48" s="114"/>
      <c r="H48" s="114"/>
      <c r="I48" s="45"/>
    </row>
    <row r="49" spans="1:9" ht="64.5" customHeight="1">
      <c r="A49" s="80" t="s">
        <v>141</v>
      </c>
      <c r="B49" s="79" t="s">
        <v>128</v>
      </c>
      <c r="C49" s="66"/>
      <c r="D49" s="75">
        <f>C50</f>
        <v>606.9</v>
      </c>
      <c r="E49" s="92">
        <f>E50</f>
        <v>606900</v>
      </c>
      <c r="G49" s="41"/>
      <c r="H49" s="41"/>
      <c r="I49" s="45"/>
    </row>
    <row r="50" spans="1:9" ht="69.75" customHeight="1">
      <c r="A50" s="80" t="s">
        <v>140</v>
      </c>
      <c r="B50" s="79" t="s">
        <v>129</v>
      </c>
      <c r="C50" s="105">
        <v>606.9</v>
      </c>
      <c r="D50" s="105"/>
      <c r="E50" s="92">
        <v>606900</v>
      </c>
      <c r="G50" s="114"/>
      <c r="H50" s="114"/>
      <c r="I50" s="45"/>
    </row>
    <row r="51" spans="1:9" s="49" customFormat="1" ht="62.45" customHeight="1">
      <c r="A51" s="76" t="s">
        <v>50</v>
      </c>
      <c r="B51" s="77" t="s">
        <v>51</v>
      </c>
      <c r="C51" s="109">
        <f>C52+D55</f>
        <v>1785.6</v>
      </c>
      <c r="D51" s="109"/>
      <c r="E51" s="109">
        <f>E52+E55</f>
        <v>1785618</v>
      </c>
      <c r="F51" s="109"/>
      <c r="G51" s="116"/>
      <c r="H51" s="116"/>
      <c r="I51" s="50"/>
    </row>
    <row r="52" spans="1:9" ht="65.45" customHeight="1">
      <c r="A52" s="78" t="s">
        <v>168</v>
      </c>
      <c r="B52" s="79" t="s">
        <v>130</v>
      </c>
      <c r="C52" s="105">
        <f>C53</f>
        <v>706</v>
      </c>
      <c r="D52" s="105"/>
      <c r="E52" s="92">
        <f>E53</f>
        <v>706000</v>
      </c>
      <c r="G52" s="114"/>
      <c r="H52" s="114"/>
      <c r="I52" s="45"/>
    </row>
    <row r="53" spans="1:9" ht="65.45" customHeight="1">
      <c r="A53" s="80" t="s">
        <v>169</v>
      </c>
      <c r="B53" s="79" t="s">
        <v>131</v>
      </c>
      <c r="C53" s="105">
        <f>C54</f>
        <v>706</v>
      </c>
      <c r="D53" s="105"/>
      <c r="E53" s="92">
        <f>E54</f>
        <v>706000</v>
      </c>
      <c r="G53" s="41"/>
      <c r="H53" s="41"/>
      <c r="I53" s="45"/>
    </row>
    <row r="54" spans="1:9" ht="72" customHeight="1">
      <c r="A54" s="80" t="s">
        <v>139</v>
      </c>
      <c r="B54" s="79" t="s">
        <v>87</v>
      </c>
      <c r="C54" s="105">
        <v>706</v>
      </c>
      <c r="D54" s="105"/>
      <c r="E54" s="92">
        <v>706000</v>
      </c>
      <c r="G54" s="114"/>
      <c r="H54" s="114"/>
      <c r="I54" s="45"/>
    </row>
    <row r="55" spans="1:9" ht="87" customHeight="1">
      <c r="A55" s="80" t="s">
        <v>195</v>
      </c>
      <c r="B55" s="79" t="s">
        <v>196</v>
      </c>
      <c r="C55" s="66"/>
      <c r="D55" s="66">
        <v>1079.5999999999999</v>
      </c>
      <c r="E55" s="92">
        <v>1079618</v>
      </c>
      <c r="G55" s="41"/>
      <c r="H55" s="41"/>
      <c r="I55" s="45"/>
    </row>
    <row r="56" spans="1:9" ht="49.5" customHeight="1">
      <c r="A56" s="76" t="s">
        <v>53</v>
      </c>
      <c r="B56" s="77" t="s">
        <v>132</v>
      </c>
      <c r="C56" s="108">
        <f>C57</f>
        <v>0</v>
      </c>
      <c r="D56" s="108"/>
      <c r="E56" s="92">
        <f>E57</f>
        <v>0</v>
      </c>
      <c r="G56" s="114"/>
      <c r="H56" s="114"/>
      <c r="I56" s="45"/>
    </row>
    <row r="57" spans="1:9" ht="46.9" customHeight="1">
      <c r="A57" s="80" t="s">
        <v>176</v>
      </c>
      <c r="B57" s="82" t="s">
        <v>133</v>
      </c>
      <c r="C57" s="105">
        <f>C58</f>
        <v>0</v>
      </c>
      <c r="D57" s="105"/>
      <c r="E57" s="92">
        <f>E58</f>
        <v>0</v>
      </c>
      <c r="G57" s="41"/>
      <c r="H57" s="41"/>
      <c r="I57" s="45"/>
    </row>
    <row r="58" spans="1:9" ht="90.75" customHeight="1">
      <c r="A58" s="80" t="s">
        <v>138</v>
      </c>
      <c r="B58" s="82" t="s">
        <v>134</v>
      </c>
      <c r="C58" s="105">
        <v>0</v>
      </c>
      <c r="D58" s="105"/>
      <c r="E58" s="92">
        <v>0</v>
      </c>
      <c r="G58" s="114"/>
      <c r="H58" s="114"/>
      <c r="I58" s="45"/>
    </row>
    <row r="59" spans="1:9" ht="24" customHeight="1">
      <c r="A59" s="76" t="s">
        <v>57</v>
      </c>
      <c r="B59" s="77" t="s">
        <v>58</v>
      </c>
      <c r="C59" s="109">
        <f>C60</f>
        <v>12713.6</v>
      </c>
      <c r="D59" s="109"/>
      <c r="E59" s="94">
        <f>E60</f>
        <v>4880100</v>
      </c>
      <c r="G59" s="114"/>
      <c r="H59" s="114"/>
      <c r="I59" s="44"/>
    </row>
    <row r="60" spans="1:9" ht="48" customHeight="1">
      <c r="A60" s="53" t="s">
        <v>181</v>
      </c>
      <c r="B60" s="51" t="s">
        <v>178</v>
      </c>
      <c r="C60" s="108">
        <f>C61+C66+C72+D79+D83</f>
        <v>12713.6</v>
      </c>
      <c r="D60" s="108"/>
      <c r="E60" s="39">
        <f>E61+E66+E72+E79+E83</f>
        <v>4880100</v>
      </c>
      <c r="G60" s="114"/>
      <c r="H60" s="114"/>
      <c r="I60" s="44"/>
    </row>
    <row r="61" spans="1:9" ht="49.9" customHeight="1">
      <c r="A61" s="53" t="s">
        <v>182</v>
      </c>
      <c r="B61" s="51" t="s">
        <v>179</v>
      </c>
      <c r="C61" s="108">
        <f>C62+C64</f>
        <v>2250.6</v>
      </c>
      <c r="D61" s="108"/>
      <c r="E61" s="92">
        <f>E62+E64</f>
        <v>2250600</v>
      </c>
      <c r="G61" s="114"/>
      <c r="H61" s="114"/>
      <c r="I61" s="45"/>
    </row>
    <row r="62" spans="1:9" ht="36.6" customHeight="1">
      <c r="A62" s="54" t="s">
        <v>204</v>
      </c>
      <c r="B62" s="52" t="s">
        <v>180</v>
      </c>
      <c r="C62" s="105">
        <f>C63</f>
        <v>729.8</v>
      </c>
      <c r="D62" s="105"/>
      <c r="E62" s="92">
        <f>E63</f>
        <v>729800</v>
      </c>
      <c r="G62" s="114"/>
      <c r="H62" s="114"/>
      <c r="I62" s="45"/>
    </row>
    <row r="63" spans="1:9" ht="52.5" customHeight="1">
      <c r="A63" s="54" t="s">
        <v>203</v>
      </c>
      <c r="B63" s="102" t="s">
        <v>202</v>
      </c>
      <c r="C63" s="105">
        <v>729.8</v>
      </c>
      <c r="D63" s="105"/>
      <c r="E63" s="92">
        <v>729800</v>
      </c>
      <c r="G63" s="114"/>
      <c r="H63" s="114"/>
      <c r="I63" s="45"/>
    </row>
    <row r="64" spans="1:9" ht="53.25" customHeight="1">
      <c r="A64" s="54" t="s">
        <v>174</v>
      </c>
      <c r="B64" s="52" t="s">
        <v>135</v>
      </c>
      <c r="C64" s="105">
        <f>C65</f>
        <v>1520.8</v>
      </c>
      <c r="D64" s="105"/>
      <c r="E64" s="92">
        <f>E65</f>
        <v>1520800</v>
      </c>
      <c r="G64" s="114"/>
      <c r="H64" s="114"/>
      <c r="I64" s="45"/>
    </row>
    <row r="65" spans="1:9" ht="51" customHeight="1">
      <c r="A65" s="54" t="s">
        <v>193</v>
      </c>
      <c r="B65" s="52" t="s">
        <v>194</v>
      </c>
      <c r="C65" s="105">
        <v>1520.8</v>
      </c>
      <c r="D65" s="105"/>
      <c r="E65" s="92">
        <v>1520800</v>
      </c>
      <c r="G65" s="41"/>
      <c r="H65" s="41"/>
      <c r="I65" s="45"/>
    </row>
    <row r="66" spans="1:9" ht="50.45" customHeight="1">
      <c r="A66" s="53" t="s">
        <v>183</v>
      </c>
      <c r="B66" s="51" t="s">
        <v>184</v>
      </c>
      <c r="C66" s="108">
        <f>D67+C70+D69</f>
        <v>8833</v>
      </c>
      <c r="D66" s="108"/>
      <c r="E66" s="117">
        <f>F67+E70+F69</f>
        <v>999500</v>
      </c>
      <c r="F66" s="118"/>
      <c r="G66" s="41"/>
      <c r="H66" s="41"/>
      <c r="I66" s="45"/>
    </row>
    <row r="67" spans="1:9" ht="100.9" customHeight="1">
      <c r="A67" s="54" t="s">
        <v>186</v>
      </c>
      <c r="B67" s="52" t="s">
        <v>187</v>
      </c>
      <c r="C67" s="66"/>
      <c r="D67" s="75">
        <f>D68</f>
        <v>7765</v>
      </c>
      <c r="E67" s="92">
        <f>E68</f>
        <v>7765000</v>
      </c>
      <c r="G67" s="41"/>
      <c r="H67" s="41"/>
      <c r="I67" s="45"/>
    </row>
    <row r="68" spans="1:9" ht="113.45" customHeight="1">
      <c r="A68" s="84" t="s">
        <v>197</v>
      </c>
      <c r="B68" s="52" t="s">
        <v>198</v>
      </c>
      <c r="C68" s="66"/>
      <c r="D68" s="75">
        <v>7765</v>
      </c>
      <c r="E68" s="92">
        <v>7765000</v>
      </c>
      <c r="G68" s="41"/>
      <c r="H68" s="41"/>
      <c r="I68" s="45"/>
    </row>
    <row r="69" spans="1:9" ht="70.5" customHeight="1">
      <c r="A69" s="84" t="s">
        <v>205</v>
      </c>
      <c r="B69" s="52" t="s">
        <v>206</v>
      </c>
      <c r="C69" s="103"/>
      <c r="D69" s="75">
        <v>68.5</v>
      </c>
      <c r="E69" s="92">
        <v>68500</v>
      </c>
      <c r="G69" s="104"/>
      <c r="H69" s="104"/>
      <c r="I69" s="45"/>
    </row>
    <row r="70" spans="1:9" ht="57.75" customHeight="1">
      <c r="A70" s="80" t="s">
        <v>171</v>
      </c>
      <c r="B70" s="52" t="s">
        <v>185</v>
      </c>
      <c r="C70" s="105">
        <f>D71</f>
        <v>999.5</v>
      </c>
      <c r="D70" s="105"/>
      <c r="E70" s="92">
        <f>E71</f>
        <v>999500</v>
      </c>
      <c r="G70" s="41"/>
      <c r="H70" s="41"/>
      <c r="I70" s="45"/>
    </row>
    <row r="71" spans="1:9" ht="63" customHeight="1">
      <c r="A71" s="80" t="s">
        <v>170</v>
      </c>
      <c r="B71" s="79" t="s">
        <v>69</v>
      </c>
      <c r="C71" s="66"/>
      <c r="D71" s="75">
        <v>999.5</v>
      </c>
      <c r="E71" s="92">
        <v>999500</v>
      </c>
      <c r="G71" s="41"/>
      <c r="H71" s="41"/>
      <c r="I71" s="45"/>
    </row>
    <row r="72" spans="1:9" s="57" customFormat="1" ht="45" customHeight="1">
      <c r="A72" s="81" t="s">
        <v>105</v>
      </c>
      <c r="B72" s="77" t="s">
        <v>136</v>
      </c>
      <c r="C72" s="107">
        <f>C73</f>
        <v>0.3</v>
      </c>
      <c r="D72" s="107"/>
      <c r="E72" s="95">
        <f>E73</f>
        <v>300</v>
      </c>
      <c r="G72" s="58"/>
      <c r="H72" s="58"/>
      <c r="I72" s="59"/>
    </row>
    <row r="73" spans="1:9" ht="57.75" customHeight="1">
      <c r="A73" s="80" t="s">
        <v>173</v>
      </c>
      <c r="B73" s="79" t="s">
        <v>137</v>
      </c>
      <c r="C73" s="105">
        <f>C74</f>
        <v>0.3</v>
      </c>
      <c r="D73" s="105"/>
      <c r="E73" s="92">
        <f>E74</f>
        <v>300</v>
      </c>
      <c r="G73" s="41"/>
      <c r="H73" s="41"/>
      <c r="I73" s="45"/>
    </row>
    <row r="74" spans="1:9" ht="67.150000000000006" customHeight="1">
      <c r="A74" s="80" t="s">
        <v>172</v>
      </c>
      <c r="B74" s="79" t="s">
        <v>70</v>
      </c>
      <c r="C74" s="105">
        <v>0.3</v>
      </c>
      <c r="D74" s="105"/>
      <c r="E74" s="92">
        <v>300</v>
      </c>
      <c r="G74" s="114"/>
      <c r="H74" s="114"/>
      <c r="I74" s="45"/>
    </row>
    <row r="75" spans="1:9" ht="71.25" hidden="1" customHeight="1">
      <c r="A75" s="80" t="s">
        <v>95</v>
      </c>
      <c r="B75" s="68" t="s">
        <v>96</v>
      </c>
      <c r="C75" s="105">
        <v>0.8</v>
      </c>
      <c r="D75" s="105"/>
      <c r="E75" s="92">
        <v>800</v>
      </c>
      <c r="G75" s="114"/>
      <c r="H75" s="114"/>
      <c r="I75" s="45"/>
    </row>
    <row r="76" spans="1:9" ht="54" hidden="1" customHeight="1">
      <c r="A76" s="80" t="s">
        <v>59</v>
      </c>
      <c r="B76" s="79" t="s">
        <v>60</v>
      </c>
      <c r="C76" s="105"/>
      <c r="D76" s="105"/>
      <c r="E76" s="40"/>
      <c r="G76" s="114"/>
      <c r="H76" s="114"/>
      <c r="I76" s="47"/>
    </row>
    <row r="77" spans="1:9" ht="54" hidden="1" customHeight="1">
      <c r="A77" s="80" t="s">
        <v>61</v>
      </c>
      <c r="B77" s="79" t="s">
        <v>62</v>
      </c>
      <c r="C77" s="105"/>
      <c r="D77" s="105"/>
      <c r="E77" s="40"/>
      <c r="G77" s="114"/>
      <c r="H77" s="114"/>
      <c r="I77" s="47"/>
    </row>
    <row r="78" spans="1:9" ht="54" hidden="1" customHeight="1">
      <c r="A78" s="80" t="s">
        <v>71</v>
      </c>
      <c r="B78" s="79" t="s">
        <v>72</v>
      </c>
      <c r="C78" s="105"/>
      <c r="D78" s="105"/>
      <c r="E78" s="55"/>
      <c r="G78" s="114"/>
      <c r="H78" s="114"/>
      <c r="I78" s="47"/>
    </row>
    <row r="79" spans="1:9" s="57" customFormat="1" ht="42" customHeight="1">
      <c r="A79" s="85" t="s">
        <v>188</v>
      </c>
      <c r="B79" s="86" t="s">
        <v>60</v>
      </c>
      <c r="C79" s="67"/>
      <c r="D79" s="74">
        <f>D80</f>
        <v>1596.7</v>
      </c>
      <c r="E79" s="96">
        <f>E80</f>
        <v>1596700</v>
      </c>
      <c r="G79" s="58"/>
      <c r="H79" s="58"/>
      <c r="I79" s="56"/>
    </row>
    <row r="80" spans="1:9" ht="36.6" customHeight="1">
      <c r="A80" s="87" t="s">
        <v>189</v>
      </c>
      <c r="B80" s="88" t="s">
        <v>190</v>
      </c>
      <c r="C80" s="66"/>
      <c r="D80" s="75">
        <f>D81+D82</f>
        <v>1596.7</v>
      </c>
      <c r="E80" s="75">
        <f>E81+E82</f>
        <v>1596700</v>
      </c>
      <c r="G80" s="41"/>
      <c r="H80" s="41"/>
      <c r="I80" s="47"/>
    </row>
    <row r="81" spans="1:9" ht="54" customHeight="1">
      <c r="A81" s="87" t="s">
        <v>199</v>
      </c>
      <c r="B81" s="88" t="s">
        <v>191</v>
      </c>
      <c r="C81" s="66"/>
      <c r="D81" s="75">
        <v>1500</v>
      </c>
      <c r="E81" s="97">
        <v>1500000</v>
      </c>
      <c r="G81" s="41"/>
      <c r="H81" s="41"/>
      <c r="I81" s="47"/>
    </row>
    <row r="82" spans="1:9" ht="54" customHeight="1">
      <c r="A82" s="87" t="s">
        <v>199</v>
      </c>
      <c r="B82" s="88" t="s">
        <v>60</v>
      </c>
      <c r="C82" s="66"/>
      <c r="D82" s="75">
        <v>96.7</v>
      </c>
      <c r="E82" s="98">
        <v>96700</v>
      </c>
      <c r="G82" s="41"/>
      <c r="H82" s="41"/>
      <c r="I82" s="47"/>
    </row>
    <row r="83" spans="1:9" ht="54" customHeight="1">
      <c r="A83" s="87" t="s">
        <v>200</v>
      </c>
      <c r="B83" s="88" t="s">
        <v>201</v>
      </c>
      <c r="C83" s="66"/>
      <c r="D83" s="75">
        <v>33</v>
      </c>
      <c r="E83" s="98">
        <v>33000</v>
      </c>
      <c r="G83" s="41"/>
      <c r="H83" s="41"/>
      <c r="I83" s="47"/>
    </row>
    <row r="84" spans="1:9" s="49" customFormat="1" ht="16.5">
      <c r="A84" s="99"/>
      <c r="B84" s="77" t="s">
        <v>63</v>
      </c>
      <c r="C84" s="106">
        <f>C13+C59</f>
        <v>26571.3</v>
      </c>
      <c r="D84" s="106">
        <f>D13+D59</f>
        <v>0</v>
      </c>
      <c r="E84" s="100">
        <f>E13+E59</f>
        <v>18737769</v>
      </c>
      <c r="G84" s="116"/>
      <c r="H84" s="116"/>
      <c r="I84" s="101"/>
    </row>
    <row r="85" spans="1:9">
      <c r="A85" s="69"/>
      <c r="B85" s="70"/>
      <c r="C85" s="71"/>
      <c r="D85" s="69"/>
      <c r="G85" s="48"/>
      <c r="H85" s="48"/>
      <c r="I85" s="48"/>
    </row>
    <row r="86" spans="1:9">
      <c r="A86" s="63"/>
      <c r="G86" s="48"/>
      <c r="H86" s="48"/>
      <c r="I86" s="48"/>
    </row>
    <row r="87" spans="1:9">
      <c r="A87" s="63"/>
      <c r="B87" s="72"/>
      <c r="G87" s="48"/>
      <c r="H87" s="48"/>
      <c r="I87" s="48"/>
    </row>
    <row r="88" spans="1:9">
      <c r="G88" s="48"/>
      <c r="H88" s="48"/>
      <c r="I88" s="48"/>
    </row>
    <row r="89" spans="1:9">
      <c r="G89" s="48"/>
      <c r="H89" s="48"/>
      <c r="I89" s="48"/>
    </row>
  </sheetData>
  <sheetProtection selectLockedCells="1" selectUnlockedCells="1"/>
  <mergeCells count="113">
    <mergeCell ref="E66:F66"/>
    <mergeCell ref="E51:F51"/>
    <mergeCell ref="C53:D53"/>
    <mergeCell ref="C17:D17"/>
    <mergeCell ref="G17:H17"/>
    <mergeCell ref="C20:D20"/>
    <mergeCell ref="G20:H20"/>
    <mergeCell ref="G51:H51"/>
    <mergeCell ref="G52:H52"/>
    <mergeCell ref="G36:H36"/>
    <mergeCell ref="G37:H37"/>
    <mergeCell ref="G48:H48"/>
    <mergeCell ref="G50:H50"/>
    <mergeCell ref="G28:H28"/>
    <mergeCell ref="G29:H29"/>
    <mergeCell ref="G30:H30"/>
    <mergeCell ref="G31:H31"/>
    <mergeCell ref="G33:H33"/>
    <mergeCell ref="G35:H35"/>
    <mergeCell ref="G39:H39"/>
    <mergeCell ref="G26:H26"/>
    <mergeCell ref="G27:H27"/>
    <mergeCell ref="G25:H25"/>
    <mergeCell ref="C26:D26"/>
    <mergeCell ref="G54:H54"/>
    <mergeCell ref="G56:H56"/>
    <mergeCell ref="G58:H58"/>
    <mergeCell ref="G41:H41"/>
    <mergeCell ref="G84:H84"/>
    <mergeCell ref="G62:H62"/>
    <mergeCell ref="G63:H63"/>
    <mergeCell ref="G64:H64"/>
    <mergeCell ref="G74:H74"/>
    <mergeCell ref="G75:H75"/>
    <mergeCell ref="G60:H60"/>
    <mergeCell ref="G61:H61"/>
    <mergeCell ref="G45:H45"/>
    <mergeCell ref="G76:H76"/>
    <mergeCell ref="G77:H77"/>
    <mergeCell ref="G78:H78"/>
    <mergeCell ref="G59:H59"/>
    <mergeCell ref="G42:H42"/>
    <mergeCell ref="G44:H44"/>
    <mergeCell ref="G46:H46"/>
    <mergeCell ref="G13:H13"/>
    <mergeCell ref="G14:H14"/>
    <mergeCell ref="G15:H15"/>
    <mergeCell ref="G16:H16"/>
    <mergeCell ref="G18:H18"/>
    <mergeCell ref="G19:H19"/>
    <mergeCell ref="G21:H21"/>
    <mergeCell ref="G23:H23"/>
    <mergeCell ref="G24:H24"/>
    <mergeCell ref="A10:D10"/>
    <mergeCell ref="C12:D12"/>
    <mergeCell ref="C13:D13"/>
    <mergeCell ref="C14:D14"/>
    <mergeCell ref="A5:D5"/>
    <mergeCell ref="A7:D7"/>
    <mergeCell ref="A8:D8"/>
    <mergeCell ref="A9:D9"/>
    <mergeCell ref="A1:D1"/>
    <mergeCell ref="A2:D2"/>
    <mergeCell ref="A3:D3"/>
    <mergeCell ref="A4:D4"/>
    <mergeCell ref="C21:D21"/>
    <mergeCell ref="C23:D23"/>
    <mergeCell ref="C24:D24"/>
    <mergeCell ref="C25:D25"/>
    <mergeCell ref="C15:D15"/>
    <mergeCell ref="C16:D16"/>
    <mergeCell ref="C18:D18"/>
    <mergeCell ref="C19:D19"/>
    <mergeCell ref="C42:D42"/>
    <mergeCell ref="C27:D27"/>
    <mergeCell ref="C28:D28"/>
    <mergeCell ref="C29:D29"/>
    <mergeCell ref="C45:D45"/>
    <mergeCell ref="C46:D46"/>
    <mergeCell ref="C36:D36"/>
    <mergeCell ref="C37:D37"/>
    <mergeCell ref="C39:D39"/>
    <mergeCell ref="C41:D41"/>
    <mergeCell ref="C30:D30"/>
    <mergeCell ref="C31:D31"/>
    <mergeCell ref="C33:D33"/>
    <mergeCell ref="C35:D35"/>
    <mergeCell ref="C44:D44"/>
    <mergeCell ref="C63:D63"/>
    <mergeCell ref="C54:D54"/>
    <mergeCell ref="C56:D56"/>
    <mergeCell ref="C58:D58"/>
    <mergeCell ref="C59:D59"/>
    <mergeCell ref="C77:D77"/>
    <mergeCell ref="C62:D62"/>
    <mergeCell ref="C48:D48"/>
    <mergeCell ref="C50:D50"/>
    <mergeCell ref="C51:D51"/>
    <mergeCell ref="C52:D52"/>
    <mergeCell ref="C66:D66"/>
    <mergeCell ref="C70:D70"/>
    <mergeCell ref="C57:D57"/>
    <mergeCell ref="C60:D60"/>
    <mergeCell ref="C61:D61"/>
    <mergeCell ref="C78:D78"/>
    <mergeCell ref="C84:D84"/>
    <mergeCell ref="C64:D64"/>
    <mergeCell ref="C72:D72"/>
    <mergeCell ref="C73:D73"/>
    <mergeCell ref="C74:D74"/>
    <mergeCell ref="C75:D75"/>
    <mergeCell ref="C76:D76"/>
    <mergeCell ref="C65:D65"/>
  </mergeCells>
  <phoneticPr fontId="32" type="noConversion"/>
  <pageMargins left="0.78740157480314965" right="0.39370078740157483" top="0.35433070866141736" bottom="0.15748031496062992" header="0.51181102362204722" footer="0.51181102362204722"/>
  <pageSetup paperSize="9" scale="74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3"/>
  <sheetViews>
    <sheetView topLeftCell="A11" workbookViewId="0">
      <selection activeCell="A53" sqref="A53:B53"/>
    </sheetView>
  </sheetViews>
  <sheetFormatPr defaultRowHeight="15"/>
  <cols>
    <col min="1" max="1" width="29.85546875" customWidth="1"/>
    <col min="2" max="2" width="45.42578125" customWidth="1"/>
    <col min="3" max="3" width="0.28515625" customWidth="1"/>
    <col min="4" max="4" width="17.42578125" customWidth="1"/>
    <col min="5" max="5" width="18.28515625" hidden="1" customWidth="1"/>
    <col min="6" max="6" width="12.7109375" customWidth="1"/>
    <col min="9" max="9" width="13.7109375" customWidth="1"/>
  </cols>
  <sheetData>
    <row r="1" spans="1:9" ht="18.75">
      <c r="A1" s="122" t="s">
        <v>0</v>
      </c>
      <c r="B1" s="122"/>
      <c r="C1" s="122"/>
      <c r="D1" s="122"/>
    </row>
    <row r="2" spans="1:9" ht="18.75">
      <c r="A2" s="122" t="s">
        <v>1</v>
      </c>
      <c r="B2" s="122"/>
      <c r="C2" s="122"/>
      <c r="D2" s="122"/>
    </row>
    <row r="3" spans="1:9" ht="18.75">
      <c r="A3" s="122" t="s">
        <v>2</v>
      </c>
      <c r="B3" s="122"/>
      <c r="C3" s="122"/>
      <c r="D3" s="122"/>
    </row>
    <row r="4" spans="1:9" ht="18.75" hidden="1">
      <c r="A4" s="122"/>
      <c r="B4" s="122"/>
      <c r="C4" s="122"/>
      <c r="D4" s="122"/>
    </row>
    <row r="5" spans="1:9" ht="18.75">
      <c r="A5" s="122" t="s">
        <v>88</v>
      </c>
      <c r="B5" s="122"/>
      <c r="C5" s="122"/>
      <c r="D5" s="122"/>
    </row>
    <row r="6" spans="1:9" ht="18.75">
      <c r="A6" s="5" t="s">
        <v>3</v>
      </c>
      <c r="B6" s="6"/>
      <c r="C6" s="6"/>
      <c r="D6" s="6"/>
    </row>
    <row r="7" spans="1:9" ht="18.75">
      <c r="A7" s="123" t="s">
        <v>4</v>
      </c>
      <c r="B7" s="123"/>
      <c r="C7" s="123"/>
      <c r="D7" s="123"/>
    </row>
    <row r="8" spans="1:9" ht="18.75">
      <c r="A8" s="123" t="s">
        <v>5</v>
      </c>
      <c r="B8" s="123"/>
      <c r="C8" s="123"/>
      <c r="D8" s="123"/>
    </row>
    <row r="9" spans="1:9" ht="18.75">
      <c r="A9" s="123" t="s">
        <v>6</v>
      </c>
      <c r="B9" s="123"/>
      <c r="C9" s="123"/>
      <c r="D9" s="123"/>
    </row>
    <row r="10" spans="1:9" ht="18.75">
      <c r="A10" s="123" t="s">
        <v>89</v>
      </c>
      <c r="B10" s="123"/>
      <c r="C10" s="123"/>
      <c r="D10" s="123"/>
    </row>
    <row r="11" spans="1:9" ht="19.5" thickBot="1">
      <c r="A11" s="7"/>
      <c r="B11" s="6"/>
      <c r="C11" s="6"/>
      <c r="D11" s="6"/>
    </row>
    <row r="12" spans="1:9" ht="46.5" customHeight="1">
      <c r="A12" s="8" t="s">
        <v>7</v>
      </c>
      <c r="B12" s="8" t="s">
        <v>8</v>
      </c>
      <c r="C12" s="124" t="s">
        <v>64</v>
      </c>
      <c r="D12" s="124"/>
      <c r="E12" s="12"/>
    </row>
    <row r="13" spans="1:9" ht="21.6" customHeight="1">
      <c r="A13" s="9" t="s">
        <v>9</v>
      </c>
      <c r="B13" s="24" t="s">
        <v>10</v>
      </c>
      <c r="C13" s="119">
        <f>C14+C19+C25+C31+C37+C41+C44</f>
        <v>9766.9999999999982</v>
      </c>
      <c r="D13" s="119">
        <f>D14+D19+D25+D31+D37+D41+D44</f>
        <v>0</v>
      </c>
      <c r="E13" s="13">
        <f>E14+E19+E25+E31+E37+E41+E44</f>
        <v>9766980</v>
      </c>
      <c r="G13" s="120">
        <f>G14+G19+G25+G31+G37+G41+G44</f>
        <v>9720.1999999999989</v>
      </c>
      <c r="H13" s="121">
        <f>H14+H19+H25+H31+H37+H41+H44</f>
        <v>0</v>
      </c>
      <c r="I13" s="13">
        <f>I14+I19+I25+I31+I37+I41+I44</f>
        <v>9785.2999999999993</v>
      </c>
    </row>
    <row r="14" spans="1:9" ht="23.85" customHeight="1">
      <c r="A14" s="9" t="s">
        <v>11</v>
      </c>
      <c r="B14" s="25" t="s">
        <v>12</v>
      </c>
      <c r="C14" s="119">
        <f>C15</f>
        <v>5302.7999999999993</v>
      </c>
      <c r="D14" s="119">
        <f>D15</f>
        <v>0</v>
      </c>
      <c r="E14" s="13">
        <f>E15</f>
        <v>5302787</v>
      </c>
      <c r="G14" s="120">
        <f>G15</f>
        <v>5305.0999999999995</v>
      </c>
      <c r="H14" s="121">
        <f>H15</f>
        <v>0</v>
      </c>
      <c r="I14" s="13">
        <f>I15</f>
        <v>5307.5</v>
      </c>
    </row>
    <row r="15" spans="1:9" ht="24.6" customHeight="1">
      <c r="A15" s="9" t="s">
        <v>13</v>
      </c>
      <c r="B15" s="25" t="s">
        <v>14</v>
      </c>
      <c r="C15" s="119">
        <f>C16+C17+C18</f>
        <v>5302.7999999999993</v>
      </c>
      <c r="D15" s="119">
        <f>D16+D17+D18</f>
        <v>0</v>
      </c>
      <c r="E15" s="13">
        <f>E16+E17+E18</f>
        <v>5302787</v>
      </c>
      <c r="G15" s="120">
        <f>G16+G17+G18</f>
        <v>5305.0999999999995</v>
      </c>
      <c r="H15" s="121">
        <f>H16+H17+H18</f>
        <v>0</v>
      </c>
      <c r="I15" s="13">
        <f>I16+I17+I18</f>
        <v>5307.5</v>
      </c>
    </row>
    <row r="16" spans="1:9" ht="186.6" customHeight="1">
      <c r="A16" s="1" t="s">
        <v>15</v>
      </c>
      <c r="B16" s="25" t="s">
        <v>16</v>
      </c>
      <c r="C16" s="119">
        <v>5167.5</v>
      </c>
      <c r="D16" s="119"/>
      <c r="E16" s="18">
        <v>5167511</v>
      </c>
      <c r="G16" s="120">
        <v>5167.5</v>
      </c>
      <c r="H16" s="121"/>
      <c r="I16" s="18">
        <v>5167.5</v>
      </c>
    </row>
    <row r="17" spans="1:9" ht="168" customHeight="1">
      <c r="A17" s="1" t="s">
        <v>17</v>
      </c>
      <c r="B17" s="25" t="s">
        <v>18</v>
      </c>
      <c r="C17" s="119">
        <v>79.900000000000006</v>
      </c>
      <c r="D17" s="119"/>
      <c r="E17" s="18">
        <v>79916</v>
      </c>
      <c r="G17" s="120">
        <v>82.2</v>
      </c>
      <c r="H17" s="121"/>
      <c r="I17" s="18">
        <v>84.6</v>
      </c>
    </row>
    <row r="18" spans="1:9" ht="82.5">
      <c r="A18" s="1" t="s">
        <v>19</v>
      </c>
      <c r="B18" s="25" t="s">
        <v>20</v>
      </c>
      <c r="C18" s="119">
        <v>55.4</v>
      </c>
      <c r="D18" s="119"/>
      <c r="E18" s="18">
        <v>55360</v>
      </c>
      <c r="G18" s="120">
        <v>55.4</v>
      </c>
      <c r="H18" s="121"/>
      <c r="I18" s="18">
        <v>55.4</v>
      </c>
    </row>
    <row r="19" spans="1:9" ht="63">
      <c r="A19" s="1" t="s">
        <v>21</v>
      </c>
      <c r="B19" s="24" t="s">
        <v>22</v>
      </c>
      <c r="C19" s="119">
        <f>C20</f>
        <v>713.7</v>
      </c>
      <c r="D19" s="119">
        <f>D20</f>
        <v>0</v>
      </c>
      <c r="E19" s="17">
        <f>E20</f>
        <v>713710</v>
      </c>
      <c r="G19" s="120">
        <f>G20</f>
        <v>690.2</v>
      </c>
      <c r="H19" s="121">
        <f>H20</f>
        <v>0</v>
      </c>
      <c r="I19" s="17">
        <f>I20</f>
        <v>752.9</v>
      </c>
    </row>
    <row r="20" spans="1:9" ht="49.5">
      <c r="A20" s="1" t="s">
        <v>23</v>
      </c>
      <c r="B20" s="26" t="s">
        <v>24</v>
      </c>
      <c r="C20" s="119">
        <f>C21+C22+C23+C24</f>
        <v>713.7</v>
      </c>
      <c r="D20" s="119">
        <f>D21+D22+D23+D24</f>
        <v>0</v>
      </c>
      <c r="E20" s="17">
        <f>E21+E22+E23+E24</f>
        <v>713710</v>
      </c>
      <c r="G20" s="120">
        <f>G21+G22+G23+G24</f>
        <v>690.2</v>
      </c>
      <c r="H20" s="121">
        <f>H21+H22+H23+H24</f>
        <v>0</v>
      </c>
      <c r="I20" s="17">
        <f>I21+I22+I23+I24</f>
        <v>752.9</v>
      </c>
    </row>
    <row r="21" spans="1:9" ht="75" customHeight="1">
      <c r="A21" s="1" t="s">
        <v>25</v>
      </c>
      <c r="B21" s="26" t="s">
        <v>26</v>
      </c>
      <c r="C21" s="125">
        <v>269.60000000000002</v>
      </c>
      <c r="D21" s="125"/>
      <c r="E21" s="19">
        <v>269570</v>
      </c>
      <c r="G21" s="126">
        <v>260.7</v>
      </c>
      <c r="H21" s="127"/>
      <c r="I21" s="19">
        <v>284.39999999999998</v>
      </c>
    </row>
    <row r="22" spans="1:9" ht="82.5">
      <c r="A22" s="1" t="s">
        <v>27</v>
      </c>
      <c r="B22" s="26" t="s">
        <v>28</v>
      </c>
      <c r="C22" s="119">
        <v>3.4</v>
      </c>
      <c r="D22" s="119"/>
      <c r="E22" s="19">
        <v>3430</v>
      </c>
      <c r="G22" s="120">
        <v>3.3</v>
      </c>
      <c r="H22" s="121"/>
      <c r="I22" s="19">
        <v>3.6</v>
      </c>
    </row>
    <row r="23" spans="1:9" ht="99">
      <c r="A23" s="1" t="s">
        <v>29</v>
      </c>
      <c r="B23" s="26" t="s">
        <v>30</v>
      </c>
      <c r="C23" s="119">
        <v>440.7</v>
      </c>
      <c r="D23" s="119"/>
      <c r="E23" s="19">
        <v>440710</v>
      </c>
      <c r="G23" s="120">
        <v>426.2</v>
      </c>
      <c r="H23" s="121"/>
      <c r="I23" s="19">
        <v>464.9</v>
      </c>
    </row>
    <row r="24" spans="1:9" ht="49.5">
      <c r="A24" s="1" t="s">
        <v>31</v>
      </c>
      <c r="B24" s="26" t="s">
        <v>32</v>
      </c>
      <c r="C24" s="119"/>
      <c r="D24" s="119"/>
      <c r="E24" s="19"/>
      <c r="G24" s="120"/>
      <c r="H24" s="121"/>
      <c r="I24" s="19"/>
    </row>
    <row r="25" spans="1:9" ht="16.5">
      <c r="A25" s="9" t="s">
        <v>33</v>
      </c>
      <c r="B25" s="25" t="s">
        <v>34</v>
      </c>
      <c r="C25" s="119">
        <f>C26+C28</f>
        <v>2113.3000000000002</v>
      </c>
      <c r="D25" s="119">
        <f>D26+D28</f>
        <v>0</v>
      </c>
      <c r="E25" s="17">
        <f>E26+E28</f>
        <v>2113323</v>
      </c>
      <c r="G25" s="120">
        <f>G26+G28</f>
        <v>2113.3000000000002</v>
      </c>
      <c r="H25" s="121">
        <f>H26+H28</f>
        <v>0</v>
      </c>
      <c r="I25" s="17">
        <f>I26+I28</f>
        <v>2113.3000000000002</v>
      </c>
    </row>
    <row r="26" spans="1:9" ht="16.5">
      <c r="A26" s="9" t="s">
        <v>35</v>
      </c>
      <c r="B26" s="25" t="s">
        <v>36</v>
      </c>
      <c r="C26" s="119">
        <v>984.8</v>
      </c>
      <c r="D26" s="119">
        <f>D27</f>
        <v>0</v>
      </c>
      <c r="E26" s="17">
        <v>984823</v>
      </c>
      <c r="G26" s="120">
        <v>984.8</v>
      </c>
      <c r="H26" s="121">
        <f>H27</f>
        <v>0</v>
      </c>
      <c r="I26" s="17">
        <v>984.8</v>
      </c>
    </row>
    <row r="27" spans="1:9" ht="71.45" customHeight="1">
      <c r="A27" s="1" t="s">
        <v>37</v>
      </c>
      <c r="B27" s="25" t="s">
        <v>38</v>
      </c>
      <c r="C27" s="119">
        <v>984.8</v>
      </c>
      <c r="D27" s="119"/>
      <c r="E27" s="19">
        <v>984823</v>
      </c>
      <c r="G27" s="120">
        <v>984.8</v>
      </c>
      <c r="H27" s="121"/>
      <c r="I27" s="19">
        <v>984.8</v>
      </c>
    </row>
    <row r="28" spans="1:9" ht="16.5">
      <c r="A28" s="9" t="s">
        <v>39</v>
      </c>
      <c r="B28" s="25" t="s">
        <v>40</v>
      </c>
      <c r="C28" s="119">
        <f>C29+C30</f>
        <v>1128.5</v>
      </c>
      <c r="D28" s="119">
        <f>D29+D30</f>
        <v>0</v>
      </c>
      <c r="E28" s="17">
        <f>E29+E30</f>
        <v>1128500</v>
      </c>
      <c r="G28" s="120">
        <f>G29+G30</f>
        <v>1128.5</v>
      </c>
      <c r="H28" s="121">
        <f>H29+H30</f>
        <v>0</v>
      </c>
      <c r="I28" s="17">
        <f>I29+I30</f>
        <v>1128.5</v>
      </c>
    </row>
    <row r="29" spans="1:9" ht="84.4" customHeight="1">
      <c r="A29" s="21" t="s">
        <v>73</v>
      </c>
      <c r="B29" s="22" t="s">
        <v>65</v>
      </c>
      <c r="C29" s="119">
        <v>809</v>
      </c>
      <c r="D29" s="119"/>
      <c r="E29" s="20">
        <v>809000</v>
      </c>
      <c r="G29" s="120">
        <v>809</v>
      </c>
      <c r="H29" s="121"/>
      <c r="I29" s="20">
        <v>809</v>
      </c>
    </row>
    <row r="30" spans="1:9" ht="85.15" customHeight="1">
      <c r="A30" s="21" t="s">
        <v>74</v>
      </c>
      <c r="B30" s="22" t="s">
        <v>66</v>
      </c>
      <c r="C30" s="119">
        <v>319.5</v>
      </c>
      <c r="D30" s="119"/>
      <c r="E30" s="20">
        <v>319500</v>
      </c>
      <c r="G30" s="120">
        <v>319.5</v>
      </c>
      <c r="H30" s="121"/>
      <c r="I30" s="20">
        <v>319.5</v>
      </c>
    </row>
    <row r="31" spans="1:9" ht="68.650000000000006" customHeight="1">
      <c r="A31" s="9" t="s">
        <v>41</v>
      </c>
      <c r="B31" s="25" t="s">
        <v>67</v>
      </c>
      <c r="C31" s="119">
        <f>C32+C35</f>
        <v>996.30000000000007</v>
      </c>
      <c r="D31" s="119">
        <f>D32+D35</f>
        <v>0</v>
      </c>
      <c r="E31" s="17">
        <f>E32+E35</f>
        <v>996260</v>
      </c>
      <c r="G31" s="120">
        <f>G32+G35</f>
        <v>970.7</v>
      </c>
      <c r="H31" s="121">
        <f>H32+H35</f>
        <v>0</v>
      </c>
      <c r="I31" s="17">
        <f>I32+I35</f>
        <v>970.7</v>
      </c>
    </row>
    <row r="32" spans="1:9" ht="156.75" customHeight="1">
      <c r="A32" s="9" t="s">
        <v>42</v>
      </c>
      <c r="B32" s="25" t="s">
        <v>43</v>
      </c>
      <c r="C32" s="119">
        <f>C33+C34</f>
        <v>696.30000000000007</v>
      </c>
      <c r="D32" s="119">
        <f>D33+D34</f>
        <v>0</v>
      </c>
      <c r="E32" s="17">
        <f>E33+E34</f>
        <v>696260</v>
      </c>
      <c r="G32" s="120">
        <f>G33+G34</f>
        <v>670.7</v>
      </c>
      <c r="H32" s="121">
        <f>H33+H34</f>
        <v>0</v>
      </c>
      <c r="I32" s="17">
        <f>I33+I34</f>
        <v>670.7</v>
      </c>
    </row>
    <row r="33" spans="1:9" ht="138.75" customHeight="1">
      <c r="A33" s="1" t="s">
        <v>75</v>
      </c>
      <c r="B33" s="25" t="s">
        <v>76</v>
      </c>
      <c r="C33" s="119">
        <v>634.1</v>
      </c>
      <c r="D33" s="119"/>
      <c r="E33" s="19">
        <v>634100</v>
      </c>
      <c r="G33" s="120">
        <v>608.5</v>
      </c>
      <c r="H33" s="121"/>
      <c r="I33" s="19">
        <v>608.5</v>
      </c>
    </row>
    <row r="34" spans="1:9" ht="111.2" customHeight="1">
      <c r="A34" s="1" t="s">
        <v>77</v>
      </c>
      <c r="B34" s="25" t="s">
        <v>78</v>
      </c>
      <c r="C34" s="119">
        <v>62.2</v>
      </c>
      <c r="D34" s="119"/>
      <c r="E34" s="19">
        <v>62160</v>
      </c>
      <c r="G34" s="120">
        <v>62.2</v>
      </c>
      <c r="H34" s="121"/>
      <c r="I34" s="19">
        <v>62.2</v>
      </c>
    </row>
    <row r="35" spans="1:9" ht="165" customHeight="1">
      <c r="A35" s="9" t="s">
        <v>44</v>
      </c>
      <c r="B35" s="25" t="s">
        <v>45</v>
      </c>
      <c r="C35" s="119">
        <v>300</v>
      </c>
      <c r="D35" s="119"/>
      <c r="E35" s="19">
        <v>300000</v>
      </c>
      <c r="G35" s="120">
        <v>300</v>
      </c>
      <c r="H35" s="121"/>
      <c r="I35" s="19">
        <v>300</v>
      </c>
    </row>
    <row r="36" spans="1:9" ht="128.25" customHeight="1">
      <c r="A36" s="1" t="s">
        <v>79</v>
      </c>
      <c r="B36" s="25" t="s">
        <v>80</v>
      </c>
      <c r="C36" s="119">
        <v>300</v>
      </c>
      <c r="D36" s="119"/>
      <c r="E36" s="19">
        <v>300000</v>
      </c>
      <c r="G36" s="120">
        <v>300</v>
      </c>
      <c r="H36" s="121"/>
      <c r="I36" s="19">
        <v>300</v>
      </c>
    </row>
    <row r="37" spans="1:9" ht="32.25" customHeight="1">
      <c r="A37" s="9" t="s">
        <v>46</v>
      </c>
      <c r="B37" s="25" t="s">
        <v>47</v>
      </c>
      <c r="C37" s="119">
        <f>C38+C40</f>
        <v>553.9</v>
      </c>
      <c r="D37" s="119">
        <f>D38+D40</f>
        <v>0</v>
      </c>
      <c r="E37" s="17">
        <f>E38+E40</f>
        <v>553900</v>
      </c>
      <c r="G37" s="120">
        <f>G38+G40</f>
        <v>553.9</v>
      </c>
      <c r="H37" s="121">
        <f>H38+H40</f>
        <v>0</v>
      </c>
      <c r="I37" s="17">
        <f>I38+I40</f>
        <v>553.9</v>
      </c>
    </row>
    <row r="38" spans="1:9" ht="41.25" customHeight="1">
      <c r="A38" s="9" t="s">
        <v>48</v>
      </c>
      <c r="B38" s="25" t="s">
        <v>49</v>
      </c>
      <c r="C38" s="119">
        <v>400</v>
      </c>
      <c r="D38" s="119"/>
      <c r="E38" s="19">
        <v>400000</v>
      </c>
      <c r="G38" s="120">
        <v>400</v>
      </c>
      <c r="H38" s="121"/>
      <c r="I38" s="19">
        <v>400</v>
      </c>
    </row>
    <row r="39" spans="1:9" ht="64.5" customHeight="1">
      <c r="A39" s="1" t="s">
        <v>84</v>
      </c>
      <c r="B39" s="25" t="s">
        <v>81</v>
      </c>
      <c r="C39" s="119">
        <v>400</v>
      </c>
      <c r="D39" s="119"/>
      <c r="E39" s="19">
        <v>400000</v>
      </c>
      <c r="G39" s="120">
        <v>400</v>
      </c>
      <c r="H39" s="121"/>
      <c r="I39" s="19">
        <v>400</v>
      </c>
    </row>
    <row r="40" spans="1:9" ht="69.75" customHeight="1">
      <c r="A40" s="1" t="s">
        <v>83</v>
      </c>
      <c r="B40" s="25" t="s">
        <v>82</v>
      </c>
      <c r="C40" s="119">
        <v>153.9</v>
      </c>
      <c r="D40" s="119"/>
      <c r="E40" s="19">
        <v>153900</v>
      </c>
      <c r="G40" s="120">
        <v>153.9</v>
      </c>
      <c r="H40" s="121"/>
      <c r="I40" s="19">
        <v>153.9</v>
      </c>
    </row>
    <row r="41" spans="1:9" ht="62.45" customHeight="1">
      <c r="A41" s="9" t="s">
        <v>50</v>
      </c>
      <c r="B41" s="25" t="s">
        <v>51</v>
      </c>
      <c r="C41" s="119">
        <v>75</v>
      </c>
      <c r="D41" s="119"/>
      <c r="E41" s="19">
        <v>75000</v>
      </c>
      <c r="G41" s="120">
        <v>75</v>
      </c>
      <c r="H41" s="121"/>
      <c r="I41" s="19">
        <v>75</v>
      </c>
    </row>
    <row r="42" spans="1:9" ht="112.5" customHeight="1">
      <c r="A42" s="9" t="s">
        <v>85</v>
      </c>
      <c r="B42" s="25" t="s">
        <v>52</v>
      </c>
      <c r="C42" s="119">
        <v>75</v>
      </c>
      <c r="D42" s="119"/>
      <c r="E42" s="19">
        <v>75000</v>
      </c>
      <c r="G42" s="120">
        <v>75</v>
      </c>
      <c r="H42" s="121"/>
      <c r="I42" s="19">
        <v>75</v>
      </c>
    </row>
    <row r="43" spans="1:9" ht="72" customHeight="1">
      <c r="A43" s="1" t="s">
        <v>86</v>
      </c>
      <c r="B43" s="25" t="s">
        <v>87</v>
      </c>
      <c r="C43" s="119">
        <v>75</v>
      </c>
      <c r="D43" s="119"/>
      <c r="E43" s="19">
        <v>75000</v>
      </c>
      <c r="G43" s="120">
        <v>75</v>
      </c>
      <c r="H43" s="121"/>
      <c r="I43" s="19">
        <v>75</v>
      </c>
    </row>
    <row r="44" spans="1:9" ht="49.5" customHeight="1">
      <c r="A44" s="9" t="s">
        <v>53</v>
      </c>
      <c r="B44" s="25" t="s">
        <v>54</v>
      </c>
      <c r="C44" s="119">
        <v>12</v>
      </c>
      <c r="D44" s="119"/>
      <c r="E44" s="19">
        <v>12000</v>
      </c>
      <c r="G44" s="120">
        <v>12</v>
      </c>
      <c r="H44" s="121"/>
      <c r="I44" s="19">
        <v>12</v>
      </c>
    </row>
    <row r="45" spans="1:9" ht="15" hidden="1" customHeight="1">
      <c r="A45" s="9"/>
      <c r="B45" s="27"/>
      <c r="C45" s="33"/>
      <c r="D45" s="33"/>
      <c r="E45" s="19"/>
      <c r="G45" s="34"/>
      <c r="H45" s="35"/>
      <c r="I45" s="19"/>
    </row>
    <row r="46" spans="1:9" ht="90.75" customHeight="1">
      <c r="A46" s="1" t="s">
        <v>55</v>
      </c>
      <c r="B46" s="28" t="s">
        <v>56</v>
      </c>
      <c r="C46" s="119">
        <v>12</v>
      </c>
      <c r="D46" s="119"/>
      <c r="E46" s="19">
        <v>12000</v>
      </c>
      <c r="G46" s="120">
        <v>12</v>
      </c>
      <c r="H46" s="121"/>
      <c r="I46" s="19">
        <v>12</v>
      </c>
    </row>
    <row r="47" spans="1:9" ht="24" customHeight="1">
      <c r="A47" s="23" t="s">
        <v>57</v>
      </c>
      <c r="B47" s="29" t="s">
        <v>58</v>
      </c>
      <c r="C47" s="128">
        <f>C48</f>
        <v>405.3</v>
      </c>
      <c r="D47" s="128">
        <f>D48</f>
        <v>0</v>
      </c>
      <c r="E47" s="17">
        <f>E48</f>
        <v>405300</v>
      </c>
      <c r="G47" s="120">
        <f>G48</f>
        <v>1175</v>
      </c>
      <c r="H47" s="121">
        <f>H48</f>
        <v>0</v>
      </c>
      <c r="I47" s="17">
        <f>I48</f>
        <v>1183.5</v>
      </c>
    </row>
    <row r="48" spans="1:9" ht="48" customHeight="1">
      <c r="A48" s="15" t="s">
        <v>90</v>
      </c>
      <c r="B48" s="30" t="s">
        <v>91</v>
      </c>
      <c r="C48" s="119">
        <f>C49+C52+C54+C57</f>
        <v>405.3</v>
      </c>
      <c r="D48" s="119">
        <f>D49+D52+D54+D57</f>
        <v>0</v>
      </c>
      <c r="E48" s="17">
        <f>E49+E52+E54+E57</f>
        <v>405300</v>
      </c>
      <c r="G48" s="120">
        <f>G49+G52+G54+G57</f>
        <v>1175</v>
      </c>
      <c r="H48" s="121">
        <f>H49+H52+H54+H57</f>
        <v>0</v>
      </c>
      <c r="I48" s="17">
        <f>I49+I52+I54+I57</f>
        <v>1183.5</v>
      </c>
    </row>
    <row r="49" spans="1:9" ht="49.9" customHeight="1">
      <c r="A49" s="16" t="s">
        <v>101</v>
      </c>
      <c r="B49" s="36" t="s">
        <v>102</v>
      </c>
      <c r="C49" s="119"/>
      <c r="D49" s="119"/>
      <c r="E49" s="19">
        <v>404500</v>
      </c>
      <c r="G49" s="120">
        <v>769.7</v>
      </c>
      <c r="H49" s="121"/>
      <c r="I49" s="19">
        <v>778.2</v>
      </c>
    </row>
    <row r="50" spans="1:9" ht="57.6" customHeight="1">
      <c r="A50" s="16" t="s">
        <v>103</v>
      </c>
      <c r="B50" s="36" t="s">
        <v>104</v>
      </c>
      <c r="C50" s="119"/>
      <c r="D50" s="119"/>
      <c r="E50" s="19">
        <v>404500</v>
      </c>
      <c r="G50" s="120">
        <v>769.8</v>
      </c>
      <c r="H50" s="121"/>
      <c r="I50" s="19">
        <v>778.2</v>
      </c>
    </row>
    <row r="51" spans="1:9" ht="66.599999999999994" customHeight="1">
      <c r="A51" s="16" t="s">
        <v>98</v>
      </c>
      <c r="B51" s="31" t="s">
        <v>97</v>
      </c>
      <c r="C51" s="119">
        <v>404.5</v>
      </c>
      <c r="D51" s="119"/>
      <c r="E51" s="19"/>
      <c r="G51" s="120">
        <v>404.5</v>
      </c>
      <c r="H51" s="121"/>
      <c r="I51" s="19">
        <v>404.5</v>
      </c>
    </row>
    <row r="52" spans="1:9" ht="53.25" customHeight="1">
      <c r="A52" s="16" t="s">
        <v>99</v>
      </c>
      <c r="B52" s="31" t="s">
        <v>100</v>
      </c>
      <c r="C52" s="119">
        <v>404.5</v>
      </c>
      <c r="D52" s="119"/>
      <c r="E52" s="19"/>
      <c r="G52" s="120">
        <v>404.5</v>
      </c>
      <c r="H52" s="121"/>
      <c r="I52" s="19">
        <v>404.5</v>
      </c>
    </row>
    <row r="53" spans="1:9" ht="33" customHeight="1">
      <c r="A53" s="1" t="s">
        <v>68</v>
      </c>
      <c r="B53" s="25" t="s">
        <v>69</v>
      </c>
      <c r="C53" s="119"/>
      <c r="D53" s="119"/>
      <c r="E53" s="19"/>
      <c r="G53" s="120"/>
      <c r="H53" s="121"/>
      <c r="I53" s="19"/>
    </row>
    <row r="54" spans="1:9" ht="57.75" customHeight="1">
      <c r="A54" s="16" t="s">
        <v>92</v>
      </c>
      <c r="B54" s="32" t="s">
        <v>93</v>
      </c>
      <c r="C54" s="119">
        <v>0.8</v>
      </c>
      <c r="D54" s="119"/>
      <c r="E54" s="19">
        <v>800</v>
      </c>
      <c r="G54" s="120">
        <v>0.8</v>
      </c>
      <c r="H54" s="121"/>
      <c r="I54" s="19">
        <v>0.8</v>
      </c>
    </row>
    <row r="55" spans="1:9" ht="67.150000000000006" customHeight="1">
      <c r="A55" s="16" t="s">
        <v>94</v>
      </c>
      <c r="B55" s="32" t="s">
        <v>70</v>
      </c>
      <c r="C55" s="119">
        <v>0.8</v>
      </c>
      <c r="D55" s="119"/>
      <c r="E55" s="19">
        <v>800</v>
      </c>
      <c r="G55" s="120">
        <v>0.8</v>
      </c>
      <c r="H55" s="121"/>
      <c r="I55" s="19">
        <v>0.8</v>
      </c>
    </row>
    <row r="56" spans="1:9" ht="82.15" customHeight="1">
      <c r="A56" s="16" t="s">
        <v>95</v>
      </c>
      <c r="B56" s="32" t="s">
        <v>96</v>
      </c>
      <c r="C56" s="119">
        <v>0.8</v>
      </c>
      <c r="D56" s="119"/>
      <c r="E56" s="19">
        <v>800</v>
      </c>
      <c r="G56" s="120">
        <v>0.8</v>
      </c>
      <c r="H56" s="121"/>
      <c r="I56" s="19">
        <v>0.8</v>
      </c>
    </row>
    <row r="57" spans="1:9" ht="54" hidden="1" customHeight="1">
      <c r="A57" s="1" t="s">
        <v>59</v>
      </c>
      <c r="B57" s="25" t="s">
        <v>60</v>
      </c>
      <c r="C57" s="119"/>
      <c r="D57" s="119"/>
      <c r="E57" s="14"/>
      <c r="G57" s="120"/>
      <c r="H57" s="121"/>
      <c r="I57" s="14"/>
    </row>
    <row r="58" spans="1:9" ht="54" hidden="1" customHeight="1">
      <c r="A58" s="1" t="s">
        <v>61</v>
      </c>
      <c r="B58" s="25" t="s">
        <v>62</v>
      </c>
      <c r="C58" s="119"/>
      <c r="D58" s="119"/>
      <c r="E58" s="14"/>
      <c r="G58" s="120"/>
      <c r="H58" s="121"/>
      <c r="I58" s="14"/>
    </row>
    <row r="59" spans="1:9" ht="54" hidden="1" customHeight="1">
      <c r="A59" s="1" t="s">
        <v>71</v>
      </c>
      <c r="B59" s="25" t="s">
        <v>72</v>
      </c>
      <c r="C59" s="119"/>
      <c r="D59" s="119"/>
      <c r="E59" s="14"/>
      <c r="G59" s="120"/>
      <c r="H59" s="121"/>
      <c r="I59" s="14"/>
    </row>
    <row r="60" spans="1:9" ht="17.25" thickBot="1">
      <c r="A60" s="10"/>
      <c r="B60" s="11" t="s">
        <v>63</v>
      </c>
      <c r="C60" s="119">
        <f>C13+C47</f>
        <v>10172.299999999997</v>
      </c>
      <c r="D60" s="119">
        <f>D13+D47</f>
        <v>0</v>
      </c>
      <c r="E60" s="13">
        <f>E13+E47</f>
        <v>10172280</v>
      </c>
      <c r="G60" s="129">
        <f>G13+G47</f>
        <v>10895.199999999999</v>
      </c>
      <c r="H60" s="130">
        <f>H13+H47</f>
        <v>0</v>
      </c>
      <c r="I60" s="13">
        <f>I13+I47</f>
        <v>10968.8</v>
      </c>
    </row>
    <row r="61" spans="1:9">
      <c r="A61" s="2"/>
      <c r="B61" s="2"/>
      <c r="C61" s="2"/>
      <c r="D61" s="2"/>
    </row>
    <row r="62" spans="1:9">
      <c r="A62" s="3"/>
    </row>
    <row r="63" spans="1:9">
      <c r="A63" s="3"/>
      <c r="B63" s="4"/>
    </row>
  </sheetData>
  <mergeCells count="104">
    <mergeCell ref="C60:D60"/>
    <mergeCell ref="G60:H60"/>
    <mergeCell ref="C57:D57"/>
    <mergeCell ref="G57:H57"/>
    <mergeCell ref="C58:D58"/>
    <mergeCell ref="G58:H58"/>
    <mergeCell ref="C59:D59"/>
    <mergeCell ref="G59:H59"/>
    <mergeCell ref="C49:D49"/>
    <mergeCell ref="G49:H49"/>
    <mergeCell ref="C56:D56"/>
    <mergeCell ref="G56:H56"/>
    <mergeCell ref="C51:D51"/>
    <mergeCell ref="G51:H51"/>
    <mergeCell ref="C52:D52"/>
    <mergeCell ref="G52:H52"/>
    <mergeCell ref="C54:D54"/>
    <mergeCell ref="G54:H54"/>
    <mergeCell ref="C55:D55"/>
    <mergeCell ref="G55:H55"/>
    <mergeCell ref="C53:D53"/>
    <mergeCell ref="G53:H53"/>
    <mergeCell ref="C50:D50"/>
    <mergeCell ref="G50:H50"/>
    <mergeCell ref="C48:D48"/>
    <mergeCell ref="G48:H48"/>
    <mergeCell ref="C40:D40"/>
    <mergeCell ref="G40:H40"/>
    <mergeCell ref="C41:D41"/>
    <mergeCell ref="G41:H41"/>
    <mergeCell ref="C42:D42"/>
    <mergeCell ref="G42:H42"/>
    <mergeCell ref="C37:D37"/>
    <mergeCell ref="G37:H37"/>
    <mergeCell ref="C44:D44"/>
    <mergeCell ref="G44:H44"/>
    <mergeCell ref="C46:D46"/>
    <mergeCell ref="G46:H46"/>
    <mergeCell ref="C47:D47"/>
    <mergeCell ref="G47:H47"/>
    <mergeCell ref="C43:D43"/>
    <mergeCell ref="G43:H43"/>
    <mergeCell ref="C38:D38"/>
    <mergeCell ref="G38:H38"/>
    <mergeCell ref="C39:D39"/>
    <mergeCell ref="G39:H39"/>
    <mergeCell ref="C32:D32"/>
    <mergeCell ref="G32:H32"/>
    <mergeCell ref="C33:D33"/>
    <mergeCell ref="G33:H33"/>
    <mergeCell ref="C34:D34"/>
    <mergeCell ref="G34:H34"/>
    <mergeCell ref="C35:D35"/>
    <mergeCell ref="G35:H35"/>
    <mergeCell ref="C36:D36"/>
    <mergeCell ref="G36:H36"/>
    <mergeCell ref="C31:D31"/>
    <mergeCell ref="G31:H31"/>
    <mergeCell ref="C26:D26"/>
    <mergeCell ref="G26:H26"/>
    <mergeCell ref="C27:D27"/>
    <mergeCell ref="G27:H27"/>
    <mergeCell ref="C28:D28"/>
    <mergeCell ref="G28:H28"/>
    <mergeCell ref="C29:D29"/>
    <mergeCell ref="G29:H29"/>
    <mergeCell ref="C30:D30"/>
    <mergeCell ref="G30:H30"/>
    <mergeCell ref="C25:D25"/>
    <mergeCell ref="G25:H25"/>
    <mergeCell ref="C20:D20"/>
    <mergeCell ref="G20:H20"/>
    <mergeCell ref="C21:D21"/>
    <mergeCell ref="G21:H21"/>
    <mergeCell ref="C22:D22"/>
    <mergeCell ref="G22:H22"/>
    <mergeCell ref="C23:D23"/>
    <mergeCell ref="G23:H23"/>
    <mergeCell ref="C24:D24"/>
    <mergeCell ref="G24:H24"/>
    <mergeCell ref="C19:D19"/>
    <mergeCell ref="G19:H19"/>
    <mergeCell ref="C14:D14"/>
    <mergeCell ref="G14:H14"/>
    <mergeCell ref="C15:D15"/>
    <mergeCell ref="G15:H15"/>
    <mergeCell ref="C16:D16"/>
    <mergeCell ref="G16:H16"/>
    <mergeCell ref="C17:D17"/>
    <mergeCell ref="G17:H17"/>
    <mergeCell ref="C18:D18"/>
    <mergeCell ref="G18:H18"/>
    <mergeCell ref="C13:D13"/>
    <mergeCell ref="G13:H13"/>
    <mergeCell ref="A1:D1"/>
    <mergeCell ref="A2:D2"/>
    <mergeCell ref="A3:D3"/>
    <mergeCell ref="A4:D4"/>
    <mergeCell ref="A5:D5"/>
    <mergeCell ref="A7:D7"/>
    <mergeCell ref="A8:D8"/>
    <mergeCell ref="A9:D9"/>
    <mergeCell ref="A10:D10"/>
    <mergeCell ref="C12:D12"/>
  </mergeCells>
  <phoneticPr fontId="3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 6 доходы 16</vt:lpstr>
      <vt:lpstr>Лист1</vt:lpstr>
      <vt:lpstr>'прилож 6 доходы 16'!Заголовки_для_печати</vt:lpstr>
      <vt:lpstr>'прилож 6 доходы 16'!Область_печати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Пользователь Windows</cp:lastModifiedBy>
  <cp:lastPrinted>2020-07-03T05:57:01Z</cp:lastPrinted>
  <dcterms:created xsi:type="dcterms:W3CDTF">2020-03-02T05:25:11Z</dcterms:created>
  <dcterms:modified xsi:type="dcterms:W3CDTF">2020-11-23T06:35:43Z</dcterms:modified>
</cp:coreProperties>
</file>